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IZDATAKA'!$1:$4</definedName>
    <definedName name="_xlnm.Print_Area" localSheetId="0">'OPĆI DIO'!$A$1:$H$40</definedName>
    <definedName name="_xlnm.Print_Area" localSheetId="1">'PLAN PRIHODA'!$A$1:$H$54</definedName>
  </definedNames>
  <calcPr fullCalcOnLoad="1"/>
</workbook>
</file>

<file path=xl/sharedStrings.xml><?xml version="1.0" encoding="utf-8"?>
<sst xmlns="http://schemas.openxmlformats.org/spreadsheetml/2006/main" count="197" uniqueCount="140">
  <si>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</si>
  <si>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</si>
  <si>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</si>
  <si>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</si>
  <si>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</si>
  <si>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</si>
  <si>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</si>
  <si>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</si>
  <si>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</si>
  <si>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</si>
  <si>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</si>
  <si>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</si>
  <si>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</si>
  <si>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</si>
  <si>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</si>
  <si>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</si>
  <si>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</si>
  <si>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</si>
  <si>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</si>
  <si>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</si>
  <si>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</si>
  <si>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</si>
  <si>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</si>
  <si>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</si>
  <si>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</si>
  <si>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</si>
  <si>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</si>
  <si>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</si>
  <si>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</si>
  <si>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</si>
  <si>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</si>
  <si>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</si>
  <si>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</si>
  <si>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</si>
  <si>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</si>
  <si>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</si>
  <si>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</si>
  <si>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</si>
  <si>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</si>
  <si>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</si>
  <si>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</si>
  <si>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</si>
  <si>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</si>
  <si>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</si>
  <si>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</si>
  <si>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</si>
  <si>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Plaće za posebne uvjete rada</t>
  </si>
  <si>
    <t>Doprinosi za zdravstv. osig.</t>
  </si>
  <si>
    <t>Doprinosi za zapošljavanje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</si>
  <si>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</si>
  <si>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</si>
  <si>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</si>
  <si>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</si>
  <si>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</si>
  <si>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</si>
  <si>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</si>
  <si>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Službena, radna i zast.odjeća i ob.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</si>
  <si>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</si>
  <si>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</si>
  <si>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</si>
  <si>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</si>
  <si>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</si>
  <si>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</si>
  <si>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</si>
  <si>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</si>
  <si>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</si>
  <si>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</si>
  <si>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</si>
  <si>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</si>
  <si>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</si>
  <si>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</si>
  <si>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Bankarske usluge i platni pr.</t>
  </si>
  <si>
    <t>Zatezne kamate</t>
  </si>
  <si>
    <t>Namirnice</t>
  </si>
  <si>
    <t>Nabava knjiga</t>
  </si>
  <si>
    <t>Uredska oprema i namještaj</t>
  </si>
  <si>
    <t>Opći primici i izdaci</t>
  </si>
  <si>
    <t>Ukupno prihodi i primici za 2018.</t>
  </si>
  <si>
    <t>PROGRAM JAVNIH POTREBA U ŠKOLSTVU</t>
  </si>
  <si>
    <t>Naknade za prijevoz, rad na terenu</t>
  </si>
  <si>
    <t>Ukupno prihodi i primici za 2019.</t>
  </si>
  <si>
    <t>Uredski materijal i ostali mat. rashodi</t>
  </si>
  <si>
    <t>Uređaji, strojevi i oprema</t>
  </si>
  <si>
    <t>Troškovi sudskih postupaka</t>
  </si>
  <si>
    <t>Prijedlog plana 
za 2018.</t>
  </si>
  <si>
    <t>Projekcija plana
za 2019.</t>
  </si>
  <si>
    <t>Projekcija plana 
za 2020.</t>
  </si>
  <si>
    <t>2020.</t>
  </si>
  <si>
    <t>Ukupno prihodi i primici za 2020.</t>
  </si>
  <si>
    <t>PROJEKCIJA PLANA ZA 2020.</t>
  </si>
  <si>
    <t>PROGRAM OSNOVNOG ŠKOLSTVA</t>
  </si>
  <si>
    <t>Plan izradila:    Mirjana Čop</t>
  </si>
  <si>
    <t>OSNOVNA ŠKOLA JASENOVAC</t>
  </si>
  <si>
    <t>PLAN PRIHODA I PRIMITAKA - OSNOVNA ŠKOLA JASENOVAC</t>
  </si>
  <si>
    <t>PLAN RASHODA I IZDATAKA -  OSNOVNA ŠKOLA JASENOVAC</t>
  </si>
  <si>
    <t>OŠ JASENOVAC, JASENOVAC</t>
  </si>
  <si>
    <t>Ana-Marija Milović</t>
  </si>
  <si>
    <t xml:space="preserve">        tel. 044/672-598</t>
  </si>
  <si>
    <t>Ravnatelj:</t>
  </si>
  <si>
    <t>Branko Šepović,prof.</t>
  </si>
  <si>
    <t>tel.</t>
  </si>
  <si>
    <t>044/672-598</t>
  </si>
  <si>
    <t>Ravnatelj:.</t>
  </si>
  <si>
    <t>tel. 044/672-598</t>
  </si>
  <si>
    <t>Jasenovac,   14. rujan 2017.</t>
  </si>
  <si>
    <t xml:space="preserve"> Ostali rashodi za zaposlene</t>
  </si>
  <si>
    <t>Rashodi poslovanja</t>
  </si>
  <si>
    <t>Usluge tekućeg i inv. odr.  u OŠ</t>
  </si>
  <si>
    <t>A100003</t>
  </si>
  <si>
    <t>Osnovno mat. poslovanje škola</t>
  </si>
  <si>
    <t xml:space="preserve">Usluge prijevoza učenika </t>
  </si>
  <si>
    <t>A100010</t>
  </si>
  <si>
    <t>Školska kuhinja</t>
  </si>
  <si>
    <t>K100002</t>
  </si>
  <si>
    <t>Ulaganje u objekte školstva</t>
  </si>
  <si>
    <t>T100004</t>
  </si>
  <si>
    <t>Osiguravanje pomoćnika u nastavi uč. s teškoćama</t>
  </si>
  <si>
    <t>A100014</t>
  </si>
  <si>
    <t>Redoviti program odgoja i obrazovanja OŠ</t>
  </si>
  <si>
    <t xml:space="preserve">Klasa:  400-02/17-01/01        </t>
  </si>
  <si>
    <t xml:space="preserve">Ur.br.:   2176-40-01-17-1       </t>
  </si>
  <si>
    <t>RAZLIKA - MANJAK</t>
  </si>
  <si>
    <t>UKUPAN DONOS VIŠKA IZ PRETHODNE GODINE</t>
  </si>
  <si>
    <t>VIŠAK IZ PRETHODNE) GODINE KOJI ĆE SE POKRITI</t>
  </si>
  <si>
    <t>Poslovni objekti</t>
  </si>
  <si>
    <t>A100007</t>
  </si>
  <si>
    <t>Školska natjecanja i smotre</t>
  </si>
  <si>
    <t>Troškovi i naknade mentorima</t>
  </si>
  <si>
    <t>Ostali nespomenuti rash.posl.</t>
  </si>
  <si>
    <t>PRIJEDLOG PLANA ZA 2019.</t>
  </si>
  <si>
    <t>PROJEKCIJA PLANA ZA 2021.</t>
  </si>
  <si>
    <t xml:space="preserve">2019. </t>
  </si>
  <si>
    <t>2021.</t>
  </si>
  <si>
    <t xml:space="preserve">  FINANCIJSKI PLAN OŠ JASENOVAC ZA 2019. I                                                                                                                                             PROJEKCIJA PLANA ZA  2020. I 2021. GODINU</t>
  </si>
  <si>
    <t>Financijski plan 
za 2019.</t>
  </si>
  <si>
    <t>Projekcija plana
za 2020.</t>
  </si>
  <si>
    <t>Projekcija plana 
za 2021.</t>
  </si>
  <si>
    <t>Jasenovac, 14.12.2018.</t>
  </si>
  <si>
    <t>14.prosinac 2018.</t>
  </si>
  <si>
    <t>Jasenovac,14.12.2018.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</si>
</sst>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5">
    <xf numFmtId="0" fontId="0" fillId="0" borderId="0" xfId="0" applyNumberForma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7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7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33" fillId="0" borderId="25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Font="1" applyBorder="1" applyAlignment="1">
      <alignment horizontal="left"/>
    </xf>
    <xf numFmtId="0" fontId="21" fillId="0" borderId="34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/>
      <protection/>
    </xf>
    <xf numFmtId="3" fontId="33" fillId="0" borderId="36" xfId="0" applyNumberFormat="1" applyFont="1" applyBorder="1" applyAlignment="1">
      <alignment horizontal="right"/>
    </xf>
    <xf numFmtId="3" fontId="33" fillId="0" borderId="33" xfId="0" applyNumberFormat="1" applyFont="1" applyBorder="1" applyAlignment="1">
      <alignment horizontal="right"/>
    </xf>
    <xf numFmtId="3" fontId="33" fillId="0" borderId="37" xfId="0" applyNumberFormat="1" applyFont="1" applyBorder="1" applyAlignment="1">
      <alignment horizontal="right"/>
    </xf>
    <xf numFmtId="3" fontId="33" fillId="0" borderId="38" xfId="0" applyNumberFormat="1" applyFont="1" applyBorder="1" applyAlignment="1">
      <alignment horizontal="right"/>
    </xf>
    <xf numFmtId="3" fontId="33" fillId="0" borderId="39" xfId="0" applyNumberFormat="1" applyFont="1" applyBorder="1" applyAlignment="1">
      <alignment horizontal="right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4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Border="1" applyAlignment="1">
      <alignment/>
    </xf>
    <xf numFmtId="3" fontId="33" fillId="0" borderId="46" xfId="0" applyNumberFormat="1" applyFont="1" applyFill="1" applyBorder="1" applyAlignment="1" applyProtection="1">
      <alignment wrapText="1"/>
      <protection/>
    </xf>
    <xf numFmtId="0" fontId="33" fillId="0" borderId="35" xfId="0" applyFont="1" applyBorder="1" applyAlignment="1" quotePrefix="1">
      <alignment horizontal="left" wrapText="1"/>
    </xf>
    <xf numFmtId="0" fontId="33" fillId="0" borderId="35" xfId="0" applyFont="1" applyBorder="1" applyAlignment="1" quotePrefix="1">
      <alignment horizontal="center" wrapText="1"/>
    </xf>
    <xf numFmtId="3" fontId="33" fillId="0" borderId="47" xfId="0" applyNumberFormat="1" applyFont="1" applyBorder="1" applyAlignment="1">
      <alignment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33" fillId="0" borderId="48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49" xfId="0" applyNumberFormat="1" applyFont="1" applyFill="1" applyBorder="1" applyAlignment="1" applyProtection="1">
      <alignment wrapText="1"/>
      <protection/>
    </xf>
    <xf numFmtId="0" fontId="34" fillId="0" borderId="50" xfId="0" applyNumberFormat="1" applyFont="1" applyFill="1" applyBorder="1" applyAlignment="1" applyProtection="1">
      <alignment horizontal="right"/>
      <protection/>
    </xf>
    <xf numFmtId="0" fontId="34" fillId="0" borderId="51" xfId="0" applyNumberFormat="1" applyFont="1" applyFill="1" applyBorder="1" applyAlignment="1" applyProtection="1">
      <alignment horizontal="right"/>
      <protection/>
    </xf>
    <xf numFmtId="0" fontId="34" fillId="0" borderId="52" xfId="0" applyNumberFormat="1" applyFont="1" applyFill="1" applyBorder="1" applyAlignment="1" applyProtection="1">
      <alignment horizontal="right"/>
      <protection/>
    </xf>
    <xf numFmtId="0" fontId="26" fillId="0" borderId="53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5" fillId="0" borderId="54" xfId="0" applyNumberFormat="1" applyFont="1" applyFill="1" applyBorder="1" applyAlignment="1" applyProtection="1">
      <alignment wrapText="1"/>
      <protection/>
    </xf>
    <xf numFmtId="0" fontId="26" fillId="0" borderId="55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55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55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56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57" xfId="0" applyNumberFormat="1" applyFont="1" applyBorder="1" applyAlignment="1">
      <alignment horizontal="left" wrapText="1"/>
    </xf>
    <xf numFmtId="3" fontId="21" fillId="0" borderId="58" xfId="0" applyNumberFormat="1" applyFont="1" applyBorder="1" applyAlignment="1">
      <alignment horizontal="right" wrapText="1"/>
    </xf>
    <xf numFmtId="3" fontId="21" fillId="0" borderId="57" xfId="0" applyNumberFormat="1" applyFont="1" applyBorder="1" applyAlignment="1">
      <alignment horizontal="right"/>
    </xf>
    <xf numFmtId="3" fontId="21" fillId="0" borderId="57" xfId="0" applyNumberFormat="1" applyFont="1" applyBorder="1" applyAlignment="1">
      <alignment horizontal="right" wrapText="1"/>
    </xf>
    <xf numFmtId="3" fontId="21" fillId="0" borderId="57" xfId="0" applyNumberFormat="1" applyFont="1" applyBorder="1" applyAlignment="1">
      <alignment horizontal="right" vertical="center" wrapText="1"/>
    </xf>
    <xf numFmtId="3" fontId="21" fillId="0" borderId="59" xfId="0" applyNumberFormat="1" applyFont="1" applyBorder="1" applyAlignment="1">
      <alignment horizontal="right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55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Border="1" applyAlignment="1">
      <alignment horizontal="right" wrapText="1"/>
    </xf>
    <xf numFmtId="0" fontId="45" fillId="0" borderId="29" xfId="86" applyNumberFormat="1" applyFont="1" applyBorder="1" applyAlignment="1">
      <alignment horizontal="center"/>
      <protection/>
    </xf>
    <xf numFmtId="0" fontId="45" fillId="0" borderId="29" xfId="86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3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0" fontId="45" fillId="0" borderId="55" xfId="86" applyNumberFormat="1" applyFont="1" applyBorder="1">
      <alignment/>
      <protection/>
    </xf>
    <xf numFmtId="0" fontId="45" fillId="0" borderId="55" xfId="86" applyNumberFormat="1" applyFont="1" applyBorder="1" applyAlignment="1" quotePrefix="1">
      <alignment horizontal="left"/>
      <protection/>
    </xf>
    <xf numFmtId="0" fontId="45" fillId="0" borderId="55" xfId="86" applyNumberFormat="1" applyFont="1" applyBorder="1" applyAlignment="1">
      <alignment horizontal="left"/>
      <protection/>
    </xf>
    <xf numFmtId="0" fontId="45" fillId="0" borderId="55" xfId="86" applyNumberFormat="1" applyFont="1" applyBorder="1" applyAlignment="1">
      <alignment vertical="center" wrapText="1"/>
      <protection/>
    </xf>
    <xf numFmtId="0" fontId="45" fillId="0" borderId="30" xfId="86" applyNumberFormat="1" applyFont="1" applyBorder="1" applyAlignment="1">
      <alignment horizontal="center" vertical="center"/>
      <protection/>
    </xf>
    <xf numFmtId="0" fontId="45" fillId="0" borderId="61" xfId="86" applyNumberFormat="1" applyFont="1" applyBorder="1" applyAlignment="1">
      <alignment vertical="center" wrapText="1"/>
      <protection/>
    </xf>
    <xf numFmtId="3" fontId="25" fillId="0" borderId="62" xfId="0" applyNumberFormat="1" applyFont="1" applyFill="1" applyBorder="1" applyAlignment="1" applyProtection="1">
      <alignment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63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5" fillId="0" borderId="64" xfId="0" applyNumberFormat="1" applyFont="1" applyFill="1" applyBorder="1" applyAlignment="1" applyProtection="1">
      <alignment/>
      <protection/>
    </xf>
    <xf numFmtId="3" fontId="33" fillId="0" borderId="65" xfId="0" applyNumberFormat="1" applyFont="1" applyFill="1" applyBorder="1" applyAlignment="1" applyProtection="1">
      <alignment/>
      <protection/>
    </xf>
    <xf numFmtId="0" fontId="26" fillId="0" borderId="66" xfId="0" applyNumberFormat="1" applyFont="1" applyFill="1" applyBorder="1" applyAlignment="1" applyProtection="1">
      <alignment horizontal="center"/>
      <protection/>
    </xf>
    <xf numFmtId="0" fontId="25" fillId="0" borderId="67" xfId="0" applyNumberFormat="1" applyFont="1" applyFill="1" applyBorder="1" applyAlignment="1" applyProtection="1">
      <alignment wrapText="1"/>
      <protection/>
    </xf>
    <xf numFmtId="3" fontId="25" fillId="0" borderId="66" xfId="0" applyNumberFormat="1" applyFont="1" applyFill="1" applyBorder="1" applyAlignment="1" applyProtection="1">
      <alignment horizontal="right"/>
      <protection/>
    </xf>
    <xf numFmtId="3" fontId="25" fillId="0" borderId="68" xfId="0" applyNumberFormat="1" applyFont="1" applyFill="1" applyBorder="1" applyAlignment="1" applyProtection="1">
      <alignment horizontal="right"/>
      <protection/>
    </xf>
    <xf numFmtId="0" fontId="25" fillId="0" borderId="69" xfId="0" applyNumberFormat="1" applyFont="1" applyFill="1" applyBorder="1" applyAlignment="1" applyProtection="1">
      <alignment/>
      <protection/>
    </xf>
    <xf numFmtId="0" fontId="25" fillId="0" borderId="66" xfId="0" applyNumberFormat="1" applyFont="1" applyFill="1" applyBorder="1" applyAlignment="1" applyProtection="1">
      <alignment/>
      <protection/>
    </xf>
    <xf numFmtId="0" fontId="25" fillId="0" borderId="68" xfId="0" applyNumberFormat="1" applyFont="1" applyFill="1" applyBorder="1" applyAlignment="1" applyProtection="1">
      <alignment/>
      <protection/>
    </xf>
    <xf numFmtId="0" fontId="45" fillId="0" borderId="66" xfId="86" applyNumberFormat="1" applyFont="1" applyBorder="1" applyAlignment="1">
      <alignment horizontal="center"/>
      <protection/>
    </xf>
    <xf numFmtId="0" fontId="45" fillId="0" borderId="67" xfId="86" applyNumberFormat="1" applyFont="1" applyBorder="1" applyAlignment="1">
      <alignment horizontal="left"/>
      <protection/>
    </xf>
    <xf numFmtId="3" fontId="23" fillId="0" borderId="69" xfId="0" applyNumberFormat="1" applyFont="1" applyFill="1" applyBorder="1" applyAlignment="1" applyProtection="1">
      <alignment horizontal="right"/>
      <protection/>
    </xf>
    <xf numFmtId="3" fontId="23" fillId="0" borderId="66" xfId="0" applyNumberFormat="1" applyFont="1" applyFill="1" applyBorder="1" applyAlignment="1" applyProtection="1">
      <alignment horizontal="right"/>
      <protection/>
    </xf>
    <xf numFmtId="3" fontId="23" fillId="0" borderId="68" xfId="0" applyNumberFormat="1" applyFont="1" applyFill="1" applyBorder="1" applyAlignment="1" applyProtection="1">
      <alignment horizontal="right"/>
      <protection/>
    </xf>
    <xf numFmtId="0" fontId="26" fillId="35" borderId="53" xfId="0" applyNumberFormat="1" applyFont="1" applyFill="1" applyBorder="1" applyAlignment="1" applyProtection="1">
      <alignment horizontal="center"/>
      <protection/>
    </xf>
    <xf numFmtId="0" fontId="26" fillId="35" borderId="54" xfId="0" applyNumberFormat="1" applyFont="1" applyFill="1" applyBorder="1" applyAlignment="1" applyProtection="1">
      <alignment wrapText="1"/>
      <protection/>
    </xf>
    <xf numFmtId="3" fontId="25" fillId="0" borderId="69" xfId="0" applyNumberFormat="1" applyFont="1" applyFill="1" applyBorder="1" applyAlignment="1" applyProtection="1">
      <alignment/>
      <protection/>
    </xf>
    <xf numFmtId="3" fontId="25" fillId="0" borderId="66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5" fillId="0" borderId="70" xfId="0" applyNumberFormat="1" applyFont="1" applyFill="1" applyBorder="1" applyAlignment="1" applyProtection="1">
      <alignment/>
      <protection/>
    </xf>
    <xf numFmtId="3" fontId="25" fillId="0" borderId="6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26" fillId="0" borderId="71" xfId="0" applyNumberFormat="1" applyFont="1" applyFill="1" applyBorder="1" applyAlignment="1" applyProtection="1">
      <alignment/>
      <protection/>
    </xf>
    <xf numFmtId="3" fontId="26" fillId="0" borderId="72" xfId="0" applyNumberFormat="1" applyFont="1" applyFill="1" applyBorder="1" applyAlignment="1" applyProtection="1">
      <alignment/>
      <protection/>
    </xf>
    <xf numFmtId="3" fontId="26" fillId="0" borderId="73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65" xfId="0" applyNumberFormat="1" applyFont="1" applyFill="1" applyBorder="1" applyAlignment="1" applyProtection="1">
      <alignment vertical="center" wrapText="1"/>
      <protection/>
    </xf>
    <xf numFmtId="0" fontId="45" fillId="0" borderId="65" xfId="86" applyNumberFormat="1" applyFont="1" applyBorder="1" applyAlignment="1">
      <alignment vertical="center" wrapText="1"/>
      <protection/>
    </xf>
    <xf numFmtId="0" fontId="26" fillId="0" borderId="65" xfId="0" applyNumberFormat="1" applyFont="1" applyFill="1" applyBorder="1" applyAlignment="1" applyProtection="1">
      <alignment wrapText="1"/>
      <protection/>
    </xf>
    <xf numFmtId="0" fontId="23" fillId="0" borderId="65" xfId="0" applyNumberFormat="1" applyFont="1" applyFill="1" applyBorder="1" applyAlignment="1" applyProtection="1">
      <alignment wrapText="1"/>
      <protection/>
    </xf>
    <xf numFmtId="0" fontId="23" fillId="0" borderId="74" xfId="0" applyNumberFormat="1" applyFont="1" applyFill="1" applyBorder="1" applyAlignment="1" applyProtection="1">
      <alignment wrapText="1"/>
      <protection/>
    </xf>
    <xf numFmtId="3" fontId="26" fillId="0" borderId="75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26" fillId="0" borderId="77" xfId="0" applyNumberFormat="1" applyFont="1" applyFill="1" applyBorder="1" applyAlignment="1" applyProtection="1">
      <alignment/>
      <protection/>
    </xf>
    <xf numFmtId="3" fontId="26" fillId="0" borderId="77" xfId="0" applyNumberFormat="1" applyFont="1" applyFill="1" applyBorder="1" applyAlignment="1" applyProtection="1">
      <alignment horizontal="right" vertical="center"/>
      <protection/>
    </xf>
    <xf numFmtId="3" fontId="23" fillId="0" borderId="77" xfId="0" applyNumberFormat="1" applyFont="1" applyFill="1" applyBorder="1" applyAlignment="1" applyProtection="1">
      <alignment horizontal="right" vertical="center"/>
      <protection/>
    </xf>
    <xf numFmtId="3" fontId="26" fillId="0" borderId="77" xfId="0" applyNumberFormat="1" applyFont="1" applyFill="1" applyBorder="1" applyAlignment="1" applyProtection="1">
      <alignment horizontal="right"/>
      <protection/>
    </xf>
    <xf numFmtId="3" fontId="23" fillId="0" borderId="77" xfId="0" applyNumberFormat="1" applyFont="1" applyFill="1" applyBorder="1" applyAlignment="1" applyProtection="1">
      <alignment horizontal="right"/>
      <protection/>
    </xf>
    <xf numFmtId="3" fontId="23" fillId="0" borderId="78" xfId="0" applyNumberFormat="1" applyFont="1" applyFill="1" applyBorder="1" applyAlignment="1" applyProtection="1">
      <alignment horizontal="right"/>
      <protection/>
    </xf>
    <xf numFmtId="0" fontId="47" fillId="48" borderId="30" xfId="0" applyNumberFormat="1" applyFont="1" applyFill="1" applyBorder="1" applyAlignment="1" applyProtection="1">
      <alignment horizontal="center" vertical="center"/>
      <protection/>
    </xf>
    <xf numFmtId="0" fontId="22" fillId="48" borderId="61" xfId="0" applyNumberFormat="1" applyFont="1" applyFill="1" applyBorder="1" applyAlignment="1" applyProtection="1">
      <alignment horizontal="left" vertical="center" wrapText="1"/>
      <protection/>
    </xf>
    <xf numFmtId="3" fontId="33" fillId="48" borderId="17" xfId="0" applyNumberFormat="1" applyFont="1" applyFill="1" applyBorder="1" applyAlignment="1" applyProtection="1">
      <alignment horizontal="right" vertical="center"/>
      <protection/>
    </xf>
    <xf numFmtId="0" fontId="22" fillId="48" borderId="79" xfId="0" applyNumberFormat="1" applyFont="1" applyFill="1" applyBorder="1" applyAlignment="1" applyProtection="1">
      <alignment horizontal="left" vertical="center"/>
      <protection/>
    </xf>
    <xf numFmtId="0" fontId="22" fillId="48" borderId="80" xfId="0" applyNumberFormat="1" applyFont="1" applyFill="1" applyBorder="1" applyAlignment="1" applyProtection="1">
      <alignment wrapText="1"/>
      <protection/>
    </xf>
    <xf numFmtId="0" fontId="22" fillId="48" borderId="72" xfId="0" applyNumberFormat="1" applyFont="1" applyFill="1" applyBorder="1" applyAlignment="1" applyProtection="1">
      <alignment horizontal="left" vertical="center"/>
      <protection/>
    </xf>
    <xf numFmtId="0" fontId="22" fillId="48" borderId="81" xfId="0" applyNumberFormat="1" applyFont="1" applyFill="1" applyBorder="1" applyAlignment="1" applyProtection="1">
      <alignment vertical="center" wrapText="1"/>
      <protection/>
    </xf>
    <xf numFmtId="0" fontId="22" fillId="48" borderId="82" xfId="0" applyNumberFormat="1" applyFont="1" applyFill="1" applyBorder="1" applyAlignment="1" applyProtection="1">
      <alignment horizontal="left" vertical="center"/>
      <protection/>
    </xf>
    <xf numFmtId="0" fontId="22" fillId="48" borderId="83" xfId="0" applyNumberFormat="1" applyFont="1" applyFill="1" applyBorder="1" applyAlignment="1" applyProtection="1">
      <alignment vertical="center" wrapText="1"/>
      <protection/>
    </xf>
    <xf numFmtId="3" fontId="33" fillId="48" borderId="84" xfId="0" applyNumberFormat="1" applyFont="1" applyFill="1" applyBorder="1" applyAlignment="1" applyProtection="1">
      <alignment horizontal="right"/>
      <protection/>
    </xf>
    <xf numFmtId="3" fontId="33" fillId="48" borderId="82" xfId="0" applyNumberFormat="1" applyFont="1" applyFill="1" applyBorder="1" applyAlignment="1" applyProtection="1">
      <alignment horizontal="right"/>
      <protection/>
    </xf>
    <xf numFmtId="3" fontId="33" fillId="48" borderId="17" xfId="0" applyNumberFormat="1" applyFont="1" applyFill="1" applyBorder="1" applyAlignment="1" applyProtection="1">
      <alignment horizontal="right"/>
      <protection/>
    </xf>
    <xf numFmtId="3" fontId="33" fillId="48" borderId="71" xfId="0" applyNumberFormat="1" applyFont="1" applyFill="1" applyBorder="1" applyAlignment="1" applyProtection="1">
      <alignment horizontal="right"/>
      <protection/>
    </xf>
    <xf numFmtId="3" fontId="33" fillId="48" borderId="72" xfId="0" applyNumberFormat="1" applyFont="1" applyFill="1" applyBorder="1" applyAlignment="1" applyProtection="1">
      <alignment horizontal="right"/>
      <protection/>
    </xf>
    <xf numFmtId="3" fontId="33" fillId="48" borderId="73" xfId="0" applyNumberFormat="1" applyFont="1" applyFill="1" applyBorder="1" applyAlignment="1" applyProtection="1">
      <alignment horizontal="right"/>
      <protection/>
    </xf>
    <xf numFmtId="0" fontId="41" fillId="0" borderId="58" xfId="0" applyNumberFormat="1" applyFont="1" applyFill="1" applyBorder="1" applyAlignment="1" applyProtection="1">
      <alignment horizontal="center"/>
      <protection/>
    </xf>
    <xf numFmtId="0" fontId="41" fillId="0" borderId="85" xfId="0" applyNumberFormat="1" applyFont="1" applyFill="1" applyBorder="1" applyAlignment="1" applyProtection="1">
      <alignment wrapText="1"/>
      <protection/>
    </xf>
    <xf numFmtId="3" fontId="41" fillId="0" borderId="86" xfId="0" applyNumberFormat="1" applyFont="1" applyFill="1" applyBorder="1" applyAlignment="1" applyProtection="1">
      <alignment horizontal="right"/>
      <protection/>
    </xf>
    <xf numFmtId="3" fontId="41" fillId="0" borderId="58" xfId="0" applyNumberFormat="1" applyFont="1" applyFill="1" applyBorder="1" applyAlignment="1" applyProtection="1">
      <alignment horizontal="right"/>
      <protection/>
    </xf>
    <xf numFmtId="3" fontId="41" fillId="0" borderId="57" xfId="0" applyNumberFormat="1" applyFont="1" applyFill="1" applyBorder="1" applyAlignment="1" applyProtection="1">
      <alignment horizontal="right"/>
      <protection/>
    </xf>
    <xf numFmtId="0" fontId="41" fillId="0" borderId="53" xfId="0" applyNumberFormat="1" applyFont="1" applyFill="1" applyBorder="1" applyAlignment="1" applyProtection="1">
      <alignment horizontal="center"/>
      <protection/>
    </xf>
    <xf numFmtId="0" fontId="41" fillId="0" borderId="54" xfId="0" applyNumberFormat="1" applyFont="1" applyFill="1" applyBorder="1" applyAlignment="1" applyProtection="1">
      <alignment wrapText="1"/>
      <protection/>
    </xf>
    <xf numFmtId="3" fontId="41" fillId="0" borderId="86" xfId="0" applyNumberFormat="1" applyFont="1" applyFill="1" applyBorder="1" applyAlignment="1" applyProtection="1">
      <alignment/>
      <protection/>
    </xf>
    <xf numFmtId="3" fontId="41" fillId="0" borderId="58" xfId="0" applyNumberFormat="1" applyFont="1" applyFill="1" applyBorder="1" applyAlignment="1" applyProtection="1">
      <alignment/>
      <protection/>
    </xf>
    <xf numFmtId="3" fontId="41" fillId="0" borderId="57" xfId="0" applyNumberFormat="1" applyFont="1" applyFill="1" applyBorder="1" applyAlignment="1" applyProtection="1">
      <alignment/>
      <protection/>
    </xf>
    <xf numFmtId="0" fontId="41" fillId="0" borderId="64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87" xfId="0" applyNumberFormat="1" applyFont="1" applyFill="1" applyBorder="1" applyAlignment="1" applyProtection="1">
      <alignment/>
      <protection/>
    </xf>
    <xf numFmtId="3" fontId="41" fillId="0" borderId="62" xfId="0" applyNumberFormat="1" applyFont="1" applyFill="1" applyBorder="1" applyAlignment="1" applyProtection="1">
      <alignment/>
      <protection/>
    </xf>
    <xf numFmtId="3" fontId="41" fillId="0" borderId="53" xfId="0" applyNumberFormat="1" applyFont="1" applyFill="1" applyBorder="1" applyAlignment="1" applyProtection="1">
      <alignment/>
      <protection/>
    </xf>
    <xf numFmtId="0" fontId="26" fillId="35" borderId="72" xfId="0" applyNumberFormat="1" applyFont="1" applyFill="1" applyBorder="1" applyAlignment="1" applyProtection="1">
      <alignment horizontal="center"/>
      <protection/>
    </xf>
    <xf numFmtId="0" fontId="26" fillId="35" borderId="81" xfId="0" applyNumberFormat="1" applyFont="1" applyFill="1" applyBorder="1" applyAlignment="1" applyProtection="1">
      <alignment wrapText="1"/>
      <protection/>
    </xf>
    <xf numFmtId="0" fontId="22" fillId="48" borderId="83" xfId="0" applyNumberFormat="1" applyFont="1" applyFill="1" applyBorder="1" applyAlignment="1" applyProtection="1">
      <alignment wrapText="1"/>
      <protection/>
    </xf>
    <xf numFmtId="0" fontId="49" fillId="0" borderId="66" xfId="86" applyNumberFormat="1" applyFont="1" applyBorder="1" applyAlignment="1">
      <alignment horizontal="center"/>
      <protection/>
    </xf>
    <xf numFmtId="0" fontId="48" fillId="0" borderId="67" xfId="86" applyNumberFormat="1" applyFont="1" applyBorder="1" applyAlignment="1">
      <alignment horizontal="left"/>
      <protection/>
    </xf>
    <xf numFmtId="3" fontId="24" fillId="0" borderId="69" xfId="0" applyNumberFormat="1" applyFont="1" applyFill="1" applyBorder="1" applyAlignment="1" applyProtection="1">
      <alignment horizontal="right"/>
      <protection/>
    </xf>
    <xf numFmtId="0" fontId="26" fillId="0" borderId="61" xfId="0" applyNumberFormat="1" applyFont="1" applyFill="1" applyBorder="1" applyAlignment="1" applyProtection="1">
      <alignment wrapText="1"/>
      <protection/>
    </xf>
    <xf numFmtId="3" fontId="26" fillId="0" borderId="69" xfId="0" applyNumberFormat="1" applyFont="1" applyFill="1" applyBorder="1" applyAlignment="1" applyProtection="1">
      <alignment horizontal="right"/>
      <protection/>
    </xf>
    <xf numFmtId="3" fontId="26" fillId="0" borderId="66" xfId="0" applyNumberFormat="1" applyFont="1" applyFill="1" applyBorder="1" applyAlignment="1" applyProtection="1">
      <alignment horizontal="right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vertical="center" wrapText="1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29" xfId="0" applyNumberFormat="1" applyFont="1" applyFill="1" applyBorder="1" applyAlignment="1" applyProtection="1">
      <alignment horizontal="right" vertical="center"/>
      <protection/>
    </xf>
    <xf numFmtId="3" fontId="24" fillId="0" borderId="66" xfId="0" applyNumberFormat="1" applyFont="1" applyFill="1" applyBorder="1" applyAlignment="1" applyProtection="1">
      <alignment horizontal="right"/>
      <protection/>
    </xf>
    <xf numFmtId="3" fontId="25" fillId="0" borderId="29" xfId="0" applyNumberFormat="1" applyFont="1" applyFill="1" applyBorder="1" applyAlignment="1" applyProtection="1">
      <alignment horizontal="right"/>
      <protection/>
    </xf>
    <xf numFmtId="3" fontId="24" fillId="0" borderId="29" xfId="0" applyNumberFormat="1" applyFont="1" applyFill="1" applyBorder="1" applyAlignment="1" applyProtection="1">
      <alignment horizontal="right"/>
      <protection/>
    </xf>
    <xf numFmtId="3" fontId="24" fillId="0" borderId="18" xfId="0" applyNumberFormat="1" applyFont="1" applyFill="1" applyBorder="1" applyAlignment="1" applyProtection="1">
      <alignment horizontal="right"/>
      <protection/>
    </xf>
    <xf numFmtId="0" fontId="41" fillId="48" borderId="29" xfId="0" applyNumberFormat="1" applyFont="1" applyFill="1" applyBorder="1" applyAlignment="1" applyProtection="1">
      <alignment horizontal="center" vertical="center"/>
      <protection/>
    </xf>
    <xf numFmtId="0" fontId="41" fillId="48" borderId="65" xfId="0" applyNumberFormat="1" applyFont="1" applyFill="1" applyBorder="1" applyAlignment="1" applyProtection="1">
      <alignment horizontal="left" vertical="center" wrapText="1"/>
      <protection/>
    </xf>
    <xf numFmtId="3" fontId="41" fillId="48" borderId="23" xfId="0" applyNumberFormat="1" applyFont="1" applyFill="1" applyBorder="1" applyAlignment="1" applyProtection="1">
      <alignment horizontal="right" vertical="center"/>
      <protection/>
    </xf>
    <xf numFmtId="3" fontId="41" fillId="48" borderId="77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NumberFormat="1" applyFont="1" applyFill="1" applyBorder="1" applyAlignment="1" applyProtection="1" quotePrefix="1">
      <alignment horizontal="left" wrapText="1"/>
      <protection/>
    </xf>
    <xf numFmtId="0" fontId="37" fillId="0" borderId="35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0" borderId="88" xfId="0" applyNumberFormat="1" applyFont="1" applyFill="1" applyBorder="1" applyAlignment="1" applyProtection="1">
      <alignment horizontal="left" wrapText="1"/>
      <protection/>
    </xf>
    <xf numFmtId="0" fontId="37" fillId="0" borderId="86" xfId="0" applyNumberFormat="1" applyFont="1" applyFill="1" applyBorder="1" applyAlignment="1" applyProtection="1">
      <alignment wrapText="1"/>
      <protection/>
    </xf>
    <xf numFmtId="0" fontId="37" fillId="0" borderId="89" xfId="0" applyNumberFormat="1" applyFont="1" applyFill="1" applyBorder="1" applyAlignment="1" applyProtection="1">
      <alignment wrapText="1"/>
      <protection/>
    </xf>
    <xf numFmtId="0" fontId="36" fillId="0" borderId="90" xfId="0" applyNumberFormat="1" applyFont="1" applyFill="1" applyBorder="1" applyAlignment="1" applyProtection="1">
      <alignment horizontal="left" wrapText="1"/>
      <protection/>
    </xf>
    <xf numFmtId="0" fontId="37" fillId="0" borderId="69" xfId="0" applyNumberFormat="1" applyFont="1" applyFill="1" applyBorder="1" applyAlignment="1" applyProtection="1">
      <alignment wrapText="1"/>
      <protection/>
    </xf>
    <xf numFmtId="0" fontId="37" fillId="0" borderId="91" xfId="0" applyNumberFormat="1" applyFont="1" applyFill="1" applyBorder="1" applyAlignment="1" applyProtection="1">
      <alignment wrapText="1"/>
      <protection/>
    </xf>
    <xf numFmtId="0" fontId="26" fillId="0" borderId="92" xfId="0" applyNumberFormat="1" applyFont="1" applyFill="1" applyBorder="1" applyAlignment="1" applyProtection="1">
      <alignment horizontal="left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5" fillId="0" borderId="9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2" xfId="0" applyNumberFormat="1" applyFont="1" applyFill="1" applyBorder="1" applyAlignment="1" applyProtection="1">
      <alignment horizontal="left" wrapText="1"/>
      <protection/>
    </xf>
    <xf numFmtId="0" fontId="23" fillId="0" borderId="47" xfId="0" applyNumberFormat="1" applyFont="1" applyFill="1" applyBorder="1" applyAlignment="1" applyProtection="1">
      <alignment wrapText="1"/>
      <protection/>
    </xf>
    <xf numFmtId="0" fontId="23" fillId="0" borderId="93" xfId="0" applyNumberFormat="1" applyFont="1" applyFill="1" applyBorder="1" applyAlignment="1" applyProtection="1">
      <alignment/>
      <protection/>
    </xf>
    <xf numFmtId="0" fontId="21" fillId="0" borderId="8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0" xfId="0" applyFont="1" applyBorder="1" applyAlignment="1" quotePrefix="1">
      <alignment horizontal="left"/>
    </xf>
    <xf numFmtId="0" fontId="21" fillId="0" borderId="69" xfId="0" applyNumberFormat="1" applyFont="1" applyFill="1" applyBorder="1" applyAlignment="1" applyProtection="1">
      <alignment/>
      <protection/>
    </xf>
    <xf numFmtId="0" fontId="21" fillId="0" borderId="91" xfId="0" applyNumberFormat="1" applyFont="1" applyFill="1" applyBorder="1" applyAlignment="1" applyProtection="1">
      <alignment/>
      <protection/>
    </xf>
    <xf numFmtId="0" fontId="36" fillId="0" borderId="88" xfId="0" applyNumberFormat="1" applyFont="1" applyFill="1" applyBorder="1" applyAlignment="1" applyProtection="1" quotePrefix="1">
      <alignment horizontal="left" wrapText="1"/>
      <protection/>
    </xf>
    <xf numFmtId="0" fontId="21" fillId="0" borderId="89" xfId="0" applyNumberFormat="1" applyFont="1" applyFill="1" applyBorder="1" applyAlignment="1" applyProtection="1">
      <alignment wrapText="1"/>
      <protection/>
    </xf>
    <xf numFmtId="0" fontId="36" fillId="0" borderId="25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/>
      <protection/>
    </xf>
    <xf numFmtId="0" fontId="33" fillId="0" borderId="25" xfId="0" applyFont="1" applyBorder="1" applyAlignment="1" quotePrefix="1">
      <alignment horizontal="left" wrapText="1"/>
    </xf>
    <xf numFmtId="0" fontId="0" fillId="0" borderId="35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27" fillId="0" borderId="86" xfId="0" applyNumberFormat="1" applyFont="1" applyFill="1" applyBorder="1" applyAlignment="1" applyProtection="1" quotePrefix="1">
      <alignment horizontal="left" wrapText="1"/>
      <protection/>
    </xf>
    <xf numFmtId="0" fontId="34" fillId="0" borderId="86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84" xfId="0" applyNumberFormat="1" applyFont="1" applyFill="1" applyBorder="1" applyAlignment="1" applyProtection="1">
      <alignment horizontal="center" vertical="center"/>
      <protection/>
    </xf>
    <xf numFmtId="3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84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84" xfId="0" applyNumberFormat="1" applyFont="1" applyFill="1" applyBorder="1" applyAlignment="1" applyProtection="1">
      <alignment horizontal="center" wrapText="1"/>
      <protection/>
    </xf>
    <xf numFmtId="0" fontId="40" fillId="0" borderId="94" xfId="0" applyNumberFormat="1" applyFont="1" applyFill="1" applyBorder="1" applyAlignment="1" applyProtection="1">
      <alignment horizontal="center" wrapText="1"/>
      <protection/>
    </xf>
    <xf numFmtId="0" fontId="22" fillId="0" borderId="73" xfId="0" applyFont="1" applyBorder="1" applyAlignment="1">
      <alignment horizontal="center" vertical="center" wrapText="1"/>
    </xf>
    <xf numFmtId="0" fontId="0" fillId="0" borderId="95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96" xfId="0" applyNumberFormat="1" applyFill="1" applyBorder="1" applyAlignment="1" applyProtection="1">
      <alignment horizontal="center"/>
      <protection/>
    </xf>
    <xf numFmtId="0" fontId="40" fillId="0" borderId="71" xfId="0" applyNumberFormat="1" applyFont="1" applyFill="1" applyBorder="1" applyAlignment="1" applyProtection="1">
      <alignment horizontal="center" wrapText="1"/>
      <protection/>
    </xf>
    <xf numFmtId="0" fontId="43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NumberFormat="1" applyFill="1" applyBorder="1" applyAlignment="1" applyProtection="1">
      <alignment horizontal="center" vertical="center" wrapText="1"/>
      <protection/>
    </xf>
    <xf numFmtId="0" fontId="22" fillId="0" borderId="73" xfId="0" applyFont="1" applyBorder="1" applyAlignment="1">
      <alignment horizontal="center" vertical="center"/>
    </xf>
    <xf numFmtId="0" fontId="0" fillId="0" borderId="95" xfId="0" applyNumberFormat="1" applyFill="1" applyBorder="1" applyAlignment="1" applyProtection="1">
      <alignment horizontal="center" vertical="center"/>
      <protection/>
    </xf>
    <xf numFmtId="0" fontId="24" fillId="34" borderId="73" xfId="0" applyNumberFormat="1" applyFont="1" applyFill="1" applyBorder="1" applyAlignment="1" applyProtection="1">
      <alignment horizontal="center" vertical="center" wrapText="1"/>
      <protection/>
    </xf>
    <xf numFmtId="0" fontId="24" fillId="34" borderId="95" xfId="0" applyNumberFormat="1" applyFont="1" applyFill="1" applyBorder="1" applyAlignment="1" applyProtection="1">
      <alignment horizontal="center" vertical="center" wrapText="1"/>
      <protection/>
    </xf>
    <xf numFmtId="0" fontId="24" fillId="34" borderId="97" xfId="0" applyNumberFormat="1" applyFont="1" applyFill="1" applyBorder="1" applyAlignment="1" applyProtection="1">
      <alignment horizontal="center" vertical="center" wrapText="1"/>
      <protection/>
    </xf>
    <xf numFmtId="0" fontId="24" fillId="34" borderId="98" xfId="0" applyNumberFormat="1" applyFont="1" applyFill="1" applyBorder="1" applyAlignment="1" applyProtection="1">
      <alignment horizontal="center" vertical="center" wrapText="1"/>
      <protection/>
    </xf>
    <xf numFmtId="0" fontId="26" fillId="34" borderId="73" xfId="0" applyNumberFormat="1" applyFont="1" applyFill="1" applyBorder="1" applyAlignment="1" applyProtection="1">
      <alignment horizontal="center" vertical="center" wrapText="1"/>
      <protection/>
    </xf>
    <xf numFmtId="0" fontId="26" fillId="34" borderId="9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34" borderId="81" xfId="0" applyNumberFormat="1" applyFont="1" applyFill="1" applyBorder="1" applyAlignment="1" applyProtection="1">
      <alignment horizontal="center" vertical="center" wrapText="1"/>
      <protection/>
    </xf>
    <xf numFmtId="0" fontId="26" fillId="34" borderId="99" xfId="0" applyNumberFormat="1" applyFont="1" applyFill="1" applyBorder="1" applyAlignment="1" applyProtection="1">
      <alignment horizontal="center" vertical="center" wrapText="1"/>
      <protection/>
    </xf>
    <xf numFmtId="0" fontId="26" fillId="34" borderId="72" xfId="0" applyNumberFormat="1" applyFont="1" applyFill="1" applyBorder="1" applyAlignment="1" applyProtection="1">
      <alignment horizontal="center" vertical="center" wrapText="1"/>
      <protection/>
    </xf>
    <xf numFmtId="0" fontId="26" fillId="34" borderId="100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_2015-2017 (4.RAZINA)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1057275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53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3">
      <selection activeCell="H11" sqref="H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6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2:5" ht="14.25">
      <c r="B1"/>
      <c r="C1" s="261" t="s">
        <v>42</v>
      </c>
      <c r="D1" s="261"/>
      <c r="E1" s="261"/>
    </row>
    <row r="2" spans="2:5" ht="14.25">
      <c r="B2"/>
      <c r="C2" s="261" t="s">
        <v>43</v>
      </c>
      <c r="D2" s="261"/>
      <c r="E2" s="261"/>
    </row>
    <row r="3" spans="1:5" ht="15">
      <c r="A3" s="5"/>
      <c r="B3" s="125"/>
      <c r="C3" s="262" t="s">
        <v>92</v>
      </c>
      <c r="D3" s="262"/>
      <c r="E3" s="262"/>
    </row>
    <row r="4" spans="2:5" ht="14.25">
      <c r="B4"/>
      <c r="C4" s="261"/>
      <c r="D4" s="261"/>
      <c r="E4" s="261"/>
    </row>
    <row r="5" spans="2:5" ht="14.25">
      <c r="B5"/>
      <c r="C5" s="261" t="s">
        <v>119</v>
      </c>
      <c r="D5" s="261"/>
      <c r="E5" s="261"/>
    </row>
    <row r="6" spans="2:5" ht="14.25">
      <c r="B6"/>
      <c r="C6" s="261" t="s">
        <v>120</v>
      </c>
      <c r="D6" s="261"/>
      <c r="E6" s="261"/>
    </row>
    <row r="7" spans="2:5" ht="14.25">
      <c r="B7"/>
      <c r="C7" s="261" t="s">
        <v>139</v>
      </c>
      <c r="D7" s="261"/>
      <c r="E7" s="261"/>
    </row>
    <row r="8" spans="2:5" ht="12.75">
      <c r="B8"/>
      <c r="C8" s="260"/>
      <c r="D8" s="260"/>
      <c r="E8" s="260"/>
    </row>
    <row r="9" spans="2:4" ht="12.75">
      <c r="B9"/>
      <c r="D9" s="2"/>
    </row>
    <row r="10" spans="2:4" ht="12.75">
      <c r="B10"/>
      <c r="D10" s="2"/>
    </row>
    <row r="12" spans="1:8" ht="48" customHeight="1">
      <c r="A12" s="263" t="s">
        <v>133</v>
      </c>
      <c r="B12" s="263"/>
      <c r="C12" s="263"/>
      <c r="D12" s="263"/>
      <c r="E12" s="263"/>
      <c r="F12" s="263"/>
      <c r="G12" s="263"/>
      <c r="H12" s="263"/>
    </row>
    <row r="13" spans="1:8" s="33" customFormat="1" ht="26.25" customHeight="1">
      <c r="A13" s="263" t="s">
        <v>37</v>
      </c>
      <c r="B13" s="263"/>
      <c r="C13" s="263"/>
      <c r="D13" s="263"/>
      <c r="E13" s="263"/>
      <c r="F13" s="263"/>
      <c r="G13" s="282"/>
      <c r="H13" s="282"/>
    </row>
    <row r="14" spans="1:5" ht="18.75" thickBot="1">
      <c r="A14" s="34"/>
      <c r="B14" s="35"/>
      <c r="C14" s="35"/>
      <c r="D14" s="35"/>
      <c r="E14" s="35"/>
    </row>
    <row r="15" spans="1:9" ht="27.75" customHeight="1" thickBot="1" thickTop="1">
      <c r="A15" s="290"/>
      <c r="B15" s="291"/>
      <c r="C15" s="291"/>
      <c r="D15" s="291"/>
      <c r="E15" s="292"/>
      <c r="F15" s="135" t="s">
        <v>134</v>
      </c>
      <c r="G15" s="136" t="s">
        <v>135</v>
      </c>
      <c r="H15" s="72" t="s">
        <v>136</v>
      </c>
      <c r="I15" s="40"/>
    </row>
    <row r="16" spans="1:9" s="33" customFormat="1" ht="27.75" customHeight="1" thickBot="1" thickTop="1">
      <c r="A16" s="288" t="s">
        <v>38</v>
      </c>
      <c r="B16" s="266"/>
      <c r="C16" s="266"/>
      <c r="D16" s="266"/>
      <c r="E16" s="289"/>
      <c r="F16" s="82">
        <v>3939176</v>
      </c>
      <c r="G16" s="82">
        <v>3939176</v>
      </c>
      <c r="H16" s="82">
        <v>3939176</v>
      </c>
      <c r="I16" s="69"/>
    </row>
    <row r="17" spans="1:8" ht="22.5" customHeight="1" thickBot="1" thickTop="1">
      <c r="A17" s="268" t="s">
        <v>0</v>
      </c>
      <c r="B17" s="269"/>
      <c r="C17" s="269"/>
      <c r="D17" s="269"/>
      <c r="E17" s="281"/>
      <c r="F17" s="82">
        <v>3939176</v>
      </c>
      <c r="G17" s="82">
        <v>3939176</v>
      </c>
      <c r="H17" s="82">
        <v>3939176</v>
      </c>
    </row>
    <row r="18" spans="1:8" ht="22.5" customHeight="1" thickBot="1" thickTop="1">
      <c r="A18" s="283" t="s">
        <v>1</v>
      </c>
      <c r="B18" s="284"/>
      <c r="C18" s="284"/>
      <c r="D18" s="284"/>
      <c r="E18" s="285"/>
      <c r="F18" s="82">
        <v>3939176</v>
      </c>
      <c r="G18" s="82">
        <v>3939176</v>
      </c>
      <c r="H18" s="82">
        <v>3939176</v>
      </c>
    </row>
    <row r="19" spans="1:8" ht="22.5" customHeight="1" thickBot="1" thickTop="1">
      <c r="A19" s="73" t="s">
        <v>39</v>
      </c>
      <c r="B19" s="74"/>
      <c r="C19" s="75"/>
      <c r="D19" s="75"/>
      <c r="E19" s="81"/>
      <c r="F19" s="82">
        <v>3939176</v>
      </c>
      <c r="G19" s="82">
        <v>3939176</v>
      </c>
      <c r="H19" s="82">
        <v>3939176</v>
      </c>
    </row>
    <row r="20" spans="1:8" ht="22.5" customHeight="1" thickBot="1" thickTop="1">
      <c r="A20" s="286" t="s">
        <v>2</v>
      </c>
      <c r="B20" s="269"/>
      <c r="C20" s="269"/>
      <c r="D20" s="269"/>
      <c r="E20" s="287"/>
      <c r="F20" s="82">
        <v>3939176</v>
      </c>
      <c r="G20" s="82">
        <v>3939176</v>
      </c>
      <c r="H20" s="82">
        <v>3939176</v>
      </c>
    </row>
    <row r="21" spans="1:8" ht="22.5" customHeight="1" thickBot="1" thickTop="1">
      <c r="A21" s="283" t="s">
        <v>3</v>
      </c>
      <c r="B21" s="284"/>
      <c r="C21" s="284"/>
      <c r="D21" s="284"/>
      <c r="E21" s="285"/>
      <c r="F21" s="82">
        <v>0</v>
      </c>
      <c r="G21" s="85">
        <v>0</v>
      </c>
      <c r="H21" s="85">
        <v>0</v>
      </c>
    </row>
    <row r="22" spans="1:8" ht="22.5" customHeight="1" thickBot="1" thickTop="1">
      <c r="A22" s="265" t="s">
        <v>121</v>
      </c>
      <c r="B22" s="266"/>
      <c r="C22" s="266"/>
      <c r="D22" s="266"/>
      <c r="E22" s="267"/>
      <c r="F22" s="82">
        <v>0</v>
      </c>
      <c r="G22" s="82">
        <v>0</v>
      </c>
      <c r="H22" s="82">
        <v>0</v>
      </c>
    </row>
    <row r="23" spans="1:8" ht="25.5" customHeight="1" thickBot="1" thickTop="1">
      <c r="A23" s="263"/>
      <c r="B23" s="264"/>
      <c r="C23" s="264"/>
      <c r="D23" s="264"/>
      <c r="E23" s="264"/>
      <c r="F23" s="260"/>
      <c r="G23" s="260"/>
      <c r="H23" s="260"/>
    </row>
    <row r="24" spans="1:8" ht="27.75" customHeight="1" thickBot="1" thickTop="1">
      <c r="A24" s="52"/>
      <c r="B24" s="88"/>
      <c r="C24" s="88"/>
      <c r="D24" s="89"/>
      <c r="E24" s="91"/>
      <c r="F24" s="135" t="s">
        <v>134</v>
      </c>
      <c r="G24" s="136" t="s">
        <v>135</v>
      </c>
      <c r="H24" s="72" t="s">
        <v>136</v>
      </c>
    </row>
    <row r="25" spans="1:8" ht="22.5" customHeight="1" thickBot="1" thickTop="1">
      <c r="A25" s="274" t="s">
        <v>122</v>
      </c>
      <c r="B25" s="275"/>
      <c r="C25" s="275"/>
      <c r="D25" s="275"/>
      <c r="E25" s="276"/>
      <c r="F25" s="90"/>
      <c r="G25" s="86">
        <f>G26</f>
        <v>0</v>
      </c>
      <c r="H25" s="87">
        <f>H26</f>
        <v>0</v>
      </c>
    </row>
    <row r="26" spans="1:8" ht="22.5" customHeight="1" thickBot="1" thickTop="1">
      <c r="A26" s="278" t="s">
        <v>123</v>
      </c>
      <c r="B26" s="279"/>
      <c r="C26" s="279"/>
      <c r="D26" s="279"/>
      <c r="E26" s="280"/>
      <c r="F26" s="90"/>
      <c r="G26" s="86">
        <v>0</v>
      </c>
      <c r="H26" s="87">
        <v>0</v>
      </c>
    </row>
    <row r="27" spans="1:8" s="29" customFormat="1" ht="25.5" customHeight="1" thickBot="1" thickTop="1">
      <c r="A27" s="277"/>
      <c r="B27" s="264"/>
      <c r="C27" s="264"/>
      <c r="D27" s="264"/>
      <c r="E27" s="264"/>
      <c r="F27" s="260"/>
      <c r="G27" s="260"/>
      <c r="H27" s="260"/>
    </row>
    <row r="28" spans="1:8" s="29" customFormat="1" ht="27.75" customHeight="1" thickBot="1" thickTop="1">
      <c r="A28" s="52"/>
      <c r="B28" s="88"/>
      <c r="C28" s="88"/>
      <c r="D28" s="89"/>
      <c r="E28" s="91"/>
      <c r="F28" s="135" t="s">
        <v>84</v>
      </c>
      <c r="G28" s="136" t="s">
        <v>85</v>
      </c>
      <c r="H28" s="72" t="s">
        <v>86</v>
      </c>
    </row>
    <row r="29" spans="1:8" s="29" customFormat="1" ht="22.5" customHeight="1" thickTop="1">
      <c r="A29" s="268" t="s">
        <v>4</v>
      </c>
      <c r="B29" s="269"/>
      <c r="C29" s="269"/>
      <c r="D29" s="269"/>
      <c r="E29" s="270"/>
      <c r="F29" s="78"/>
      <c r="G29" s="70"/>
      <c r="H29" s="83"/>
    </row>
    <row r="30" spans="1:8" s="29" customFormat="1" ht="22.5" customHeight="1" thickBot="1">
      <c r="A30" s="271" t="s">
        <v>5</v>
      </c>
      <c r="B30" s="272"/>
      <c r="C30" s="272"/>
      <c r="D30" s="272"/>
      <c r="E30" s="273"/>
      <c r="F30" s="79"/>
      <c r="G30" s="71"/>
      <c r="H30" s="84"/>
    </row>
    <row r="31" spans="1:8" s="29" customFormat="1" ht="22.5" customHeight="1" thickBot="1" thickTop="1">
      <c r="A31" s="265" t="s">
        <v>6</v>
      </c>
      <c r="B31" s="266"/>
      <c r="C31" s="266"/>
      <c r="D31" s="266"/>
      <c r="E31" s="267"/>
      <c r="F31" s="80"/>
      <c r="G31" s="76"/>
      <c r="H31" s="77"/>
    </row>
    <row r="32" spans="1:8" s="29" customFormat="1" ht="15" customHeight="1" thickBot="1" thickTop="1">
      <c r="A32" s="92"/>
      <c r="B32" s="93"/>
      <c r="C32" s="94"/>
      <c r="D32" s="95"/>
      <c r="E32" s="96"/>
      <c r="F32" s="97"/>
      <c r="G32" s="98"/>
      <c r="H32" s="99"/>
    </row>
    <row r="33" spans="1:8" s="29" customFormat="1" ht="22.5" customHeight="1" thickBot="1" thickTop="1">
      <c r="A33" s="265" t="s">
        <v>7</v>
      </c>
      <c r="B33" s="266"/>
      <c r="C33" s="266"/>
      <c r="D33" s="266"/>
      <c r="E33" s="267"/>
      <c r="F33" s="80">
        <v>0</v>
      </c>
      <c r="G33" s="76">
        <f>SUM(G22,G25,G31)</f>
        <v>0</v>
      </c>
      <c r="H33" s="77">
        <f>SUM(H22,H25,H31)</f>
        <v>0</v>
      </c>
    </row>
    <row r="34" spans="1:8" s="29" customFormat="1" ht="18.75" thickTop="1">
      <c r="A34" s="126"/>
      <c r="B34" s="127"/>
      <c r="C34" s="127"/>
      <c r="D34" s="127"/>
      <c r="E34" s="127"/>
      <c r="F34" s="128"/>
      <c r="G34" s="128"/>
      <c r="H34" s="128"/>
    </row>
    <row r="35" spans="1:8" s="29" customFormat="1" ht="18">
      <c r="A35" s="126"/>
      <c r="B35" s="127"/>
      <c r="C35" s="127"/>
      <c r="D35" s="127"/>
      <c r="E35" s="127"/>
      <c r="F35" s="128"/>
      <c r="G35" s="128"/>
      <c r="H35" s="128"/>
    </row>
    <row r="36" spans="1:8" s="29" customFormat="1" ht="18">
      <c r="A36" s="126"/>
      <c r="B36" s="127"/>
      <c r="C36" s="127"/>
      <c r="D36" s="127"/>
      <c r="E36" s="127"/>
      <c r="F36" s="128"/>
      <c r="G36" s="128"/>
      <c r="H36" s="128"/>
    </row>
    <row r="37" spans="1:8" s="29" customFormat="1" ht="18">
      <c r="A37" s="126"/>
      <c r="B37" s="127"/>
      <c r="C37" s="127"/>
      <c r="D37" s="127"/>
      <c r="E37" s="127"/>
      <c r="F37" s="128"/>
      <c r="G37" s="128"/>
      <c r="H37" s="128"/>
    </row>
    <row r="38" spans="1:7" ht="12.75">
      <c r="A38" s="2" t="s">
        <v>40</v>
      </c>
      <c r="D38" s="120" t="s">
        <v>96</v>
      </c>
      <c r="G38" s="2" t="s">
        <v>102</v>
      </c>
    </row>
    <row r="40" spans="4:7" ht="12.75">
      <c r="D40" s="120" t="s">
        <v>100</v>
      </c>
      <c r="E40" s="2" t="s">
        <v>101</v>
      </c>
      <c r="G40" s="2" t="s">
        <v>99</v>
      </c>
    </row>
  </sheetData>
  <sheetProtection/>
  <mergeCells count="25"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  <mergeCell ref="A23:H23"/>
    <mergeCell ref="A33:E33"/>
    <mergeCell ref="A29:E29"/>
    <mergeCell ref="A30:E30"/>
    <mergeCell ref="A31:E31"/>
    <mergeCell ref="A25:E25"/>
    <mergeCell ref="A27:H27"/>
    <mergeCell ref="A26:E26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="85" zoomScaleNormal="85" zoomScalePageLayoutView="0" workbookViewId="0" topLeftCell="A19">
      <selection activeCell="A50" sqref="A50"/>
    </sheetView>
  </sheetViews>
  <sheetFormatPr defaultColWidth="11.421875" defaultRowHeight="12.75"/>
  <cols>
    <col min="1" max="1" width="16.00390625" style="12" customWidth="1"/>
    <col min="2" max="3" width="18.7109375" style="12" customWidth="1"/>
    <col min="4" max="5" width="18.7109375" style="30" customWidth="1"/>
    <col min="6" max="8" width="18.71093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18">
      <c r="A1" s="263" t="s">
        <v>93</v>
      </c>
      <c r="B1" s="263"/>
      <c r="C1" s="263"/>
      <c r="D1" s="263"/>
      <c r="E1" s="263"/>
      <c r="F1" s="263"/>
      <c r="G1" s="263"/>
      <c r="H1" s="263"/>
    </row>
    <row r="2" spans="1:8" s="3" customFormat="1" ht="13.5" thickBot="1">
      <c r="A2" s="9"/>
      <c r="B2" s="9"/>
      <c r="H2" s="10" t="s">
        <v>8</v>
      </c>
    </row>
    <row r="3" spans="1:8" s="3" customFormat="1" ht="20.25" thickBot="1">
      <c r="A3" s="300" t="s">
        <v>131</v>
      </c>
      <c r="B3" s="307"/>
      <c r="C3" s="301"/>
      <c r="D3" s="301"/>
      <c r="E3" s="301"/>
      <c r="F3" s="301"/>
      <c r="G3" s="301"/>
      <c r="H3" s="302"/>
    </row>
    <row r="4" spans="1:8" s="3" customFormat="1" ht="25.5">
      <c r="A4" s="43" t="s">
        <v>9</v>
      </c>
      <c r="B4" s="308" t="s">
        <v>76</v>
      </c>
      <c r="C4" s="303" t="s">
        <v>12</v>
      </c>
      <c r="D4" s="303" t="s">
        <v>13</v>
      </c>
      <c r="E4" s="310" t="s">
        <v>14</v>
      </c>
      <c r="F4" s="305" t="s">
        <v>15</v>
      </c>
      <c r="G4" s="303" t="s">
        <v>16</v>
      </c>
      <c r="H4" s="303" t="s">
        <v>17</v>
      </c>
    </row>
    <row r="5" spans="1:8" s="3" customFormat="1" ht="51.75" thickBot="1">
      <c r="A5" s="41" t="s">
        <v>10</v>
      </c>
      <c r="B5" s="309"/>
      <c r="C5" s="304"/>
      <c r="D5" s="304"/>
      <c r="E5" s="311"/>
      <c r="F5" s="306"/>
      <c r="G5" s="304"/>
      <c r="H5" s="304"/>
    </row>
    <row r="6" spans="1:8" s="3" customFormat="1" ht="12.75">
      <c r="A6" s="49">
        <v>634</v>
      </c>
      <c r="B6" s="130"/>
      <c r="C6" s="55"/>
      <c r="D6" s="56"/>
      <c r="E6" s="56"/>
      <c r="F6" s="58"/>
      <c r="G6" s="57"/>
      <c r="H6" s="57"/>
    </row>
    <row r="7" spans="1:8" s="3" customFormat="1" ht="12.75">
      <c r="A7" s="129">
        <v>636</v>
      </c>
      <c r="B7" s="130"/>
      <c r="C7" s="131"/>
      <c r="D7" s="132"/>
      <c r="E7" s="132">
        <v>2634700</v>
      </c>
      <c r="F7" s="134"/>
      <c r="G7" s="133"/>
      <c r="H7" s="133"/>
    </row>
    <row r="8" spans="1:8" s="3" customFormat="1" ht="12.75">
      <c r="A8" s="50">
        <v>641</v>
      </c>
      <c r="B8" s="65"/>
      <c r="C8" s="59"/>
      <c r="D8" s="59"/>
      <c r="E8" s="59"/>
      <c r="F8" s="60"/>
      <c r="G8" s="59"/>
      <c r="H8" s="59"/>
    </row>
    <row r="9" spans="1:8" s="3" customFormat="1" ht="12.75">
      <c r="A9" s="50">
        <v>652</v>
      </c>
      <c r="B9" s="65"/>
      <c r="C9" s="59"/>
      <c r="D9" s="59">
        <v>59000</v>
      </c>
      <c r="E9" s="59"/>
      <c r="F9" s="60"/>
      <c r="G9" s="59"/>
      <c r="H9" s="59"/>
    </row>
    <row r="10" spans="1:8" s="3" customFormat="1" ht="12.75">
      <c r="A10" s="50">
        <v>661</v>
      </c>
      <c r="B10" s="65"/>
      <c r="C10" s="59">
        <v>1000</v>
      </c>
      <c r="D10" s="59"/>
      <c r="E10" s="59"/>
      <c r="F10" s="60"/>
      <c r="G10" s="59"/>
      <c r="H10" s="59"/>
    </row>
    <row r="11" spans="1:8" s="3" customFormat="1" ht="12.75">
      <c r="A11" s="50">
        <v>663</v>
      </c>
      <c r="B11" s="65"/>
      <c r="C11" s="59"/>
      <c r="D11" s="59"/>
      <c r="E11" s="59"/>
      <c r="F11" s="60">
        <v>1500</v>
      </c>
      <c r="G11" s="59"/>
      <c r="H11" s="59"/>
    </row>
    <row r="12" spans="1:8" s="3" customFormat="1" ht="12.75">
      <c r="A12" s="50">
        <v>671</v>
      </c>
      <c r="B12" s="65">
        <v>1242976</v>
      </c>
      <c r="C12" s="59"/>
      <c r="D12" s="59"/>
      <c r="E12" s="59"/>
      <c r="F12" s="60"/>
      <c r="G12" s="59"/>
      <c r="H12" s="59"/>
    </row>
    <row r="13" spans="1:8" s="3" customFormat="1" ht="12.75">
      <c r="A13" s="50">
        <v>721</v>
      </c>
      <c r="B13" s="65"/>
      <c r="C13" s="59"/>
      <c r="D13" s="59"/>
      <c r="E13" s="59"/>
      <c r="F13" s="60"/>
      <c r="G13" s="59"/>
      <c r="H13" s="59"/>
    </row>
    <row r="14" spans="1:8" s="3" customFormat="1" ht="13.5" thickBot="1">
      <c r="A14" s="51"/>
      <c r="B14" s="68"/>
      <c r="C14" s="61"/>
      <c r="D14" s="61"/>
      <c r="E14" s="61"/>
      <c r="F14" s="62"/>
      <c r="G14" s="61"/>
      <c r="H14" s="61"/>
    </row>
    <row r="15" spans="1:8" s="46" customFormat="1" ht="26.25" thickBot="1">
      <c r="A15" s="11" t="s">
        <v>18</v>
      </c>
      <c r="B15" s="67">
        <f aca="true" t="shared" si="0" ref="B15:H15">SUM(B6:B14)</f>
        <v>1242976</v>
      </c>
      <c r="C15" s="67">
        <f t="shared" si="0"/>
        <v>1000</v>
      </c>
      <c r="D15" s="67">
        <f t="shared" si="0"/>
        <v>59000</v>
      </c>
      <c r="E15" s="67">
        <f t="shared" si="0"/>
        <v>2634700</v>
      </c>
      <c r="F15" s="67">
        <v>1500</v>
      </c>
      <c r="G15" s="64">
        <f t="shared" si="0"/>
        <v>0</v>
      </c>
      <c r="H15" s="64">
        <f t="shared" si="0"/>
        <v>0</v>
      </c>
    </row>
    <row r="16" spans="1:8" s="46" customFormat="1" ht="27.75" customHeight="1" thickBot="1">
      <c r="A16" s="11" t="s">
        <v>77</v>
      </c>
      <c r="B16" s="295">
        <v>3939176</v>
      </c>
      <c r="C16" s="298"/>
      <c r="D16" s="298"/>
      <c r="E16" s="298"/>
      <c r="F16" s="298"/>
      <c r="G16" s="298"/>
      <c r="H16" s="299"/>
    </row>
    <row r="17" spans="1:8" ht="13.5" thickBot="1">
      <c r="A17" s="6"/>
      <c r="B17" s="6"/>
      <c r="C17" s="6"/>
      <c r="D17" s="7"/>
      <c r="E17" s="7"/>
      <c r="H17" s="10"/>
    </row>
    <row r="18" spans="1:8" s="3" customFormat="1" ht="20.25" thickBot="1">
      <c r="A18" s="300" t="s">
        <v>87</v>
      </c>
      <c r="B18" s="301"/>
      <c r="C18" s="301"/>
      <c r="D18" s="301"/>
      <c r="E18" s="301"/>
      <c r="F18" s="301"/>
      <c r="G18" s="301"/>
      <c r="H18" s="302"/>
    </row>
    <row r="19" spans="1:8" s="3" customFormat="1" ht="25.5" customHeight="1">
      <c r="A19" s="43" t="s">
        <v>9</v>
      </c>
      <c r="B19" s="308" t="s">
        <v>76</v>
      </c>
      <c r="C19" s="303" t="s">
        <v>12</v>
      </c>
      <c r="D19" s="303" t="s">
        <v>13</v>
      </c>
      <c r="E19" s="310" t="s">
        <v>14</v>
      </c>
      <c r="F19" s="305" t="s">
        <v>15</v>
      </c>
      <c r="G19" s="303" t="s">
        <v>16</v>
      </c>
      <c r="H19" s="303" t="s">
        <v>17</v>
      </c>
    </row>
    <row r="20" spans="1:8" s="3" customFormat="1" ht="51.75" thickBot="1">
      <c r="A20" s="41" t="s">
        <v>10</v>
      </c>
      <c r="B20" s="309"/>
      <c r="C20" s="304"/>
      <c r="D20" s="304"/>
      <c r="E20" s="311"/>
      <c r="F20" s="306"/>
      <c r="G20" s="304"/>
      <c r="H20" s="304"/>
    </row>
    <row r="21" spans="1:8" s="3" customFormat="1" ht="12.75">
      <c r="A21" s="49">
        <v>634</v>
      </c>
      <c r="B21" s="130"/>
      <c r="C21" s="55"/>
      <c r="D21" s="56"/>
      <c r="E21" s="56"/>
      <c r="F21" s="58"/>
      <c r="G21" s="57"/>
      <c r="H21" s="57"/>
    </row>
    <row r="22" spans="1:8" s="3" customFormat="1" ht="12.75">
      <c r="A22" s="129">
        <v>636</v>
      </c>
      <c r="B22" s="130"/>
      <c r="C22" s="131"/>
      <c r="D22" s="132"/>
      <c r="E22" s="132"/>
      <c r="F22" s="134"/>
      <c r="G22" s="133"/>
      <c r="H22" s="133"/>
    </row>
    <row r="23" spans="1:8" s="3" customFormat="1" ht="12.75">
      <c r="A23" s="50">
        <v>641</v>
      </c>
      <c r="B23" s="65"/>
      <c r="C23" s="59"/>
      <c r="D23" s="59"/>
      <c r="E23" s="59"/>
      <c r="F23" s="60"/>
      <c r="G23" s="59"/>
      <c r="H23" s="59"/>
    </row>
    <row r="24" spans="1:8" s="3" customFormat="1" ht="12.75">
      <c r="A24" s="50">
        <v>652</v>
      </c>
      <c r="B24" s="65"/>
      <c r="C24" s="59"/>
      <c r="D24" s="59"/>
      <c r="E24" s="59"/>
      <c r="F24" s="60"/>
      <c r="G24" s="59"/>
      <c r="H24" s="59"/>
    </row>
    <row r="25" spans="1:8" s="3" customFormat="1" ht="12.75">
      <c r="A25" s="50">
        <v>661</v>
      </c>
      <c r="B25" s="65"/>
      <c r="C25" s="59"/>
      <c r="D25" s="59"/>
      <c r="E25" s="59"/>
      <c r="F25" s="60"/>
      <c r="G25" s="59"/>
      <c r="H25" s="59"/>
    </row>
    <row r="26" spans="1:8" s="3" customFormat="1" ht="12.75">
      <c r="A26" s="50">
        <v>663</v>
      </c>
      <c r="B26" s="65"/>
      <c r="C26" s="59"/>
      <c r="D26" s="59"/>
      <c r="E26" s="59"/>
      <c r="F26" s="60"/>
      <c r="G26" s="59"/>
      <c r="H26" s="59"/>
    </row>
    <row r="27" spans="1:8" s="3" customFormat="1" ht="12.75">
      <c r="A27" s="50">
        <v>671</v>
      </c>
      <c r="B27" s="65"/>
      <c r="C27" s="59"/>
      <c r="D27" s="59"/>
      <c r="E27" s="59"/>
      <c r="F27" s="60"/>
      <c r="G27" s="59"/>
      <c r="H27" s="59"/>
    </row>
    <row r="28" spans="1:8" s="3" customFormat="1" ht="12.75">
      <c r="A28" s="50">
        <v>721</v>
      </c>
      <c r="B28" s="65"/>
      <c r="C28" s="59"/>
      <c r="D28" s="59"/>
      <c r="E28" s="59"/>
      <c r="F28" s="60"/>
      <c r="G28" s="59"/>
      <c r="H28" s="59"/>
    </row>
    <row r="29" spans="1:8" s="3" customFormat="1" ht="13.5" thickBot="1">
      <c r="A29" s="54"/>
      <c r="B29" s="68"/>
      <c r="C29" s="61"/>
      <c r="D29" s="61"/>
      <c r="E29" s="61"/>
      <c r="F29" s="62"/>
      <c r="G29" s="61"/>
      <c r="H29" s="61"/>
    </row>
    <row r="30" spans="1:8" s="46" customFormat="1" ht="26.25" thickBot="1">
      <c r="A30" s="42" t="s">
        <v>18</v>
      </c>
      <c r="B30" s="146">
        <f aca="true" t="shared" si="1" ref="B30:H30">SUM(B21:B29)</f>
        <v>0</v>
      </c>
      <c r="C30" s="146">
        <f t="shared" si="1"/>
        <v>0</v>
      </c>
      <c r="D30" s="146">
        <f t="shared" si="1"/>
        <v>0</v>
      </c>
      <c r="E30" s="146">
        <f t="shared" si="1"/>
        <v>0</v>
      </c>
      <c r="F30" s="63">
        <f t="shared" si="1"/>
        <v>0</v>
      </c>
      <c r="G30" s="64">
        <f t="shared" si="1"/>
        <v>0</v>
      </c>
      <c r="H30" s="64">
        <f t="shared" si="1"/>
        <v>0</v>
      </c>
    </row>
    <row r="31" spans="1:8" s="46" customFormat="1" ht="27.75" customHeight="1" thickBot="1">
      <c r="A31" s="11" t="s">
        <v>80</v>
      </c>
      <c r="B31" s="295">
        <v>3939176</v>
      </c>
      <c r="C31" s="296"/>
      <c r="D31" s="296"/>
      <c r="E31" s="296"/>
      <c r="F31" s="296"/>
      <c r="G31" s="296"/>
      <c r="H31" s="297"/>
    </row>
    <row r="32" spans="1:8" s="3" customFormat="1" ht="16.5" thickBot="1">
      <c r="A32" s="47"/>
      <c r="B32" s="48"/>
      <c r="C32" s="48"/>
      <c r="D32" s="48"/>
      <c r="E32" s="48"/>
      <c r="F32" s="48"/>
      <c r="G32" s="48"/>
      <c r="H32" s="48"/>
    </row>
    <row r="33" spans="1:8" s="3" customFormat="1" ht="20.25" thickBot="1">
      <c r="A33" s="300" t="s">
        <v>132</v>
      </c>
      <c r="B33" s="307"/>
      <c r="C33" s="301"/>
      <c r="D33" s="301"/>
      <c r="E33" s="307"/>
      <c r="F33" s="301"/>
      <c r="G33" s="301"/>
      <c r="H33" s="302"/>
    </row>
    <row r="34" spans="1:8" s="3" customFormat="1" ht="25.5" customHeight="1">
      <c r="A34" s="43" t="s">
        <v>9</v>
      </c>
      <c r="B34" s="308" t="s">
        <v>76</v>
      </c>
      <c r="C34" s="303" t="s">
        <v>12</v>
      </c>
      <c r="D34" s="303" t="s">
        <v>13</v>
      </c>
      <c r="E34" s="310" t="s">
        <v>14</v>
      </c>
      <c r="F34" s="305" t="s">
        <v>15</v>
      </c>
      <c r="G34" s="303" t="s">
        <v>16</v>
      </c>
      <c r="H34" s="303" t="s">
        <v>17</v>
      </c>
    </row>
    <row r="35" spans="1:8" s="3" customFormat="1" ht="51.75" thickBot="1">
      <c r="A35" s="41" t="s">
        <v>10</v>
      </c>
      <c r="B35" s="309"/>
      <c r="C35" s="304"/>
      <c r="D35" s="304"/>
      <c r="E35" s="311"/>
      <c r="F35" s="306"/>
      <c r="G35" s="304"/>
      <c r="H35" s="304"/>
    </row>
    <row r="36" spans="1:8" s="3" customFormat="1" ht="12.75">
      <c r="A36" s="49">
        <v>634</v>
      </c>
      <c r="B36" s="130"/>
      <c r="C36" s="55"/>
      <c r="D36" s="56"/>
      <c r="E36" s="56"/>
      <c r="F36" s="58"/>
      <c r="G36" s="57"/>
      <c r="H36" s="57"/>
    </row>
    <row r="37" spans="1:8" s="3" customFormat="1" ht="12.75">
      <c r="A37" s="129">
        <v>636</v>
      </c>
      <c r="B37" s="130"/>
      <c r="C37" s="131"/>
      <c r="D37" s="132"/>
      <c r="E37" s="132"/>
      <c r="F37" s="134"/>
      <c r="G37" s="133"/>
      <c r="H37" s="133"/>
    </row>
    <row r="38" spans="1:8" s="3" customFormat="1" ht="12.75">
      <c r="A38" s="50">
        <v>641</v>
      </c>
      <c r="B38" s="65"/>
      <c r="C38" s="59"/>
      <c r="D38" s="59"/>
      <c r="E38" s="59"/>
      <c r="F38" s="60"/>
      <c r="G38" s="59"/>
      <c r="H38" s="59"/>
    </row>
    <row r="39" spans="1:8" s="3" customFormat="1" ht="12.75">
      <c r="A39" s="50">
        <v>652</v>
      </c>
      <c r="B39" s="65"/>
      <c r="C39" s="59"/>
      <c r="D39" s="59"/>
      <c r="E39" s="59"/>
      <c r="F39" s="60"/>
      <c r="G39" s="59"/>
      <c r="H39" s="59"/>
    </row>
    <row r="40" spans="1:8" s="3" customFormat="1" ht="12.75">
      <c r="A40" s="50">
        <v>661</v>
      </c>
      <c r="B40" s="65"/>
      <c r="C40" s="59"/>
      <c r="D40" s="59"/>
      <c r="E40" s="59"/>
      <c r="F40" s="60"/>
      <c r="G40" s="59"/>
      <c r="H40" s="59"/>
    </row>
    <row r="41" spans="1:8" s="3" customFormat="1" ht="12.75">
      <c r="A41" s="50">
        <v>663</v>
      </c>
      <c r="B41" s="65"/>
      <c r="C41" s="59"/>
      <c r="D41" s="59"/>
      <c r="E41" s="59"/>
      <c r="F41" s="60"/>
      <c r="G41" s="59"/>
      <c r="H41" s="59"/>
    </row>
    <row r="42" spans="1:8" s="3" customFormat="1" ht="12.75">
      <c r="A42" s="50">
        <v>671</v>
      </c>
      <c r="B42" s="65"/>
      <c r="C42" s="59"/>
      <c r="D42" s="59"/>
      <c r="E42" s="59"/>
      <c r="F42" s="60"/>
      <c r="G42" s="59"/>
      <c r="H42" s="59"/>
    </row>
    <row r="43" spans="1:8" s="3" customFormat="1" ht="12.75">
      <c r="A43" s="50">
        <v>721</v>
      </c>
      <c r="B43" s="65"/>
      <c r="C43" s="59"/>
      <c r="D43" s="59"/>
      <c r="E43" s="59"/>
      <c r="F43" s="60"/>
      <c r="G43" s="59"/>
      <c r="H43" s="59"/>
    </row>
    <row r="44" spans="1:8" s="3" customFormat="1" ht="13.5" thickBot="1">
      <c r="A44" s="54"/>
      <c r="B44" s="68"/>
      <c r="C44" s="61"/>
      <c r="D44" s="61"/>
      <c r="E44" s="61"/>
      <c r="F44" s="62"/>
      <c r="G44" s="61"/>
      <c r="H44" s="61"/>
    </row>
    <row r="45" spans="1:8" s="46" customFormat="1" ht="26.25" thickBot="1">
      <c r="A45" s="42" t="s">
        <v>18</v>
      </c>
      <c r="B45" s="66">
        <f aca="true" t="shared" si="2" ref="B45:H45">SUM(B36:B44)</f>
        <v>0</v>
      </c>
      <c r="C45" s="66">
        <f t="shared" si="2"/>
        <v>0</v>
      </c>
      <c r="D45" s="66">
        <f t="shared" si="2"/>
        <v>0</v>
      </c>
      <c r="E45" s="66">
        <f t="shared" si="2"/>
        <v>0</v>
      </c>
      <c r="F45" s="44">
        <f t="shared" si="2"/>
        <v>0</v>
      </c>
      <c r="G45" s="45">
        <f t="shared" si="2"/>
        <v>0</v>
      </c>
      <c r="H45" s="45">
        <f t="shared" si="2"/>
        <v>0</v>
      </c>
    </row>
    <row r="46" spans="1:8" s="46" customFormat="1" ht="27.75" customHeight="1" thickBot="1">
      <c r="A46" s="11" t="s">
        <v>88</v>
      </c>
      <c r="B46" s="295">
        <v>3939176</v>
      </c>
      <c r="C46" s="296"/>
      <c r="D46" s="296"/>
      <c r="E46" s="296"/>
      <c r="F46" s="296"/>
      <c r="G46" s="296"/>
      <c r="H46" s="297"/>
    </row>
    <row r="47" spans="1:8" s="3" customFormat="1" ht="12.75" customHeight="1">
      <c r="A47" s="53"/>
      <c r="B47" s="48"/>
      <c r="C47" s="48"/>
      <c r="D47" s="48"/>
      <c r="E47" s="48"/>
      <c r="F47" s="48"/>
      <c r="G47" s="48"/>
      <c r="H47" s="48"/>
    </row>
    <row r="48" spans="1:8" s="3" customFormat="1" ht="12.75" customHeight="1">
      <c r="A48" s="53"/>
      <c r="B48" s="48"/>
      <c r="C48" s="48"/>
      <c r="D48" s="48"/>
      <c r="E48" s="48"/>
      <c r="F48" s="48"/>
      <c r="G48" s="48"/>
      <c r="H48" s="48"/>
    </row>
    <row r="49" spans="3:5" ht="12.75">
      <c r="C49" s="15"/>
      <c r="D49" s="16"/>
      <c r="E49" s="16"/>
    </row>
    <row r="50" spans="1:5" ht="12.75">
      <c r="A50" s="12" t="s">
        <v>137</v>
      </c>
      <c r="D50" s="17"/>
      <c r="E50" s="17"/>
    </row>
    <row r="51" spans="4:5" ht="12.75">
      <c r="D51" s="19"/>
      <c r="E51" s="19"/>
    </row>
    <row r="52" spans="1:7" ht="12.75">
      <c r="A52" s="12" t="s">
        <v>40</v>
      </c>
      <c r="B52" s="12" t="s">
        <v>96</v>
      </c>
      <c r="D52" s="13"/>
      <c r="E52" s="13"/>
      <c r="G52" s="2" t="s">
        <v>98</v>
      </c>
    </row>
    <row r="53" spans="4:5" ht="12.75">
      <c r="D53" s="13"/>
      <c r="E53" s="13"/>
    </row>
    <row r="54" spans="2:7" ht="12.75">
      <c r="B54" s="12" t="s">
        <v>103</v>
      </c>
      <c r="C54" s="15"/>
      <c r="D54" s="13"/>
      <c r="E54" s="13"/>
      <c r="G54" s="2" t="s">
        <v>99</v>
      </c>
    </row>
    <row r="55" spans="3:5" ht="12.75">
      <c r="C55" s="15"/>
      <c r="D55" s="13"/>
      <c r="E55" s="13"/>
    </row>
    <row r="56" spans="4:5" ht="12.75">
      <c r="D56" s="13"/>
      <c r="E56" s="13"/>
    </row>
    <row r="57" spans="4:5" ht="12.75">
      <c r="D57" s="13"/>
      <c r="E57" s="13"/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7"/>
      <c r="E60" s="17"/>
    </row>
    <row r="61" spans="4:5" ht="12.75">
      <c r="D61" s="17"/>
      <c r="E61" s="17"/>
    </row>
    <row r="62" spans="3:5" ht="12.75">
      <c r="C62" s="15"/>
      <c r="D62" s="17"/>
      <c r="E62" s="17"/>
    </row>
    <row r="63" spans="3:5" ht="12.75">
      <c r="C63" s="15"/>
      <c r="D63" s="19"/>
      <c r="E63" s="19"/>
    </row>
    <row r="64" spans="4:5" ht="12.75">
      <c r="D64" s="13"/>
      <c r="E64" s="13"/>
    </row>
    <row r="65" spans="4:5" ht="12.75">
      <c r="D65" s="13"/>
      <c r="E65" s="13"/>
    </row>
    <row r="66" spans="3:5" ht="12.75">
      <c r="C66" s="15"/>
      <c r="D66" s="13"/>
      <c r="E66" s="13"/>
    </row>
    <row r="67" spans="3:5" ht="12.75">
      <c r="C67" s="15"/>
      <c r="D67" s="19"/>
      <c r="E67" s="19"/>
    </row>
    <row r="68" spans="4:5" ht="12.75">
      <c r="D68" s="17"/>
      <c r="E68" s="17"/>
    </row>
    <row r="69" spans="3:5" ht="12.75">
      <c r="C69" s="15"/>
      <c r="D69" s="17"/>
      <c r="E69" s="17"/>
    </row>
    <row r="70" spans="4:5" ht="12.75">
      <c r="D70" s="19"/>
      <c r="E70" s="19"/>
    </row>
    <row r="71" spans="4:5" ht="12.75">
      <c r="D71" s="13"/>
      <c r="E71" s="13"/>
    </row>
    <row r="72" spans="4:5" ht="12.75">
      <c r="D72" s="19"/>
      <c r="E72" s="19"/>
    </row>
    <row r="73" spans="4:5" ht="12.75">
      <c r="D73" s="13"/>
      <c r="E73" s="13"/>
    </row>
    <row r="74" spans="4:5" ht="12.75">
      <c r="D74" s="13"/>
      <c r="E74" s="13"/>
    </row>
    <row r="75" spans="1:5" ht="12.75">
      <c r="A75" s="15"/>
      <c r="B75" s="15"/>
      <c r="D75" s="22"/>
      <c r="E75" s="22"/>
    </row>
    <row r="76" spans="3:5" ht="12.75">
      <c r="C76" s="15"/>
      <c r="D76" s="23"/>
      <c r="E76" s="23"/>
    </row>
    <row r="77" spans="3:5" ht="12.75">
      <c r="C77" s="15"/>
      <c r="D77" s="23"/>
      <c r="E77" s="23"/>
    </row>
    <row r="78" spans="3:5" ht="12.75">
      <c r="C78" s="15"/>
      <c r="D78" s="19"/>
      <c r="E78" s="19"/>
    </row>
    <row r="79" spans="4:5" ht="12.75">
      <c r="D79" s="13"/>
      <c r="E79" s="13"/>
    </row>
    <row r="80" spans="4:5" ht="12.75">
      <c r="D80" s="13"/>
      <c r="E80" s="13"/>
    </row>
    <row r="81" spans="3:5" ht="12.75">
      <c r="C81" s="15"/>
      <c r="D81" s="13"/>
      <c r="E81" s="13"/>
    </row>
    <row r="82" spans="3:5" ht="12.75">
      <c r="C82" s="15"/>
      <c r="D82" s="19"/>
      <c r="E82" s="19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24"/>
      <c r="E85" s="24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9"/>
      <c r="E89" s="19"/>
    </row>
    <row r="90" spans="4:5" ht="12.75">
      <c r="D90" s="13"/>
      <c r="E90" s="13"/>
    </row>
    <row r="91" spans="4:5" ht="12.75">
      <c r="D91" s="19"/>
      <c r="E91" s="19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9"/>
      <c r="E95" s="19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9"/>
      <c r="E98" s="19"/>
    </row>
    <row r="99" spans="4:5" ht="12.75">
      <c r="D99" s="13"/>
      <c r="E99" s="13"/>
    </row>
    <row r="100" spans="4:5" ht="12.75">
      <c r="D100" s="24"/>
      <c r="E100" s="24"/>
    </row>
    <row r="101" spans="4:5" ht="12.75">
      <c r="D101" s="19"/>
      <c r="E101" s="19"/>
    </row>
    <row r="102" spans="4:5" ht="12.75">
      <c r="D102" s="17"/>
      <c r="E102" s="17"/>
    </row>
    <row r="103" spans="4:5" ht="12.75">
      <c r="D103" s="19"/>
      <c r="E103" s="19"/>
    </row>
    <row r="104" spans="4:5" ht="12.75">
      <c r="D104" s="13"/>
      <c r="E104" s="13"/>
    </row>
    <row r="105" spans="3:5" ht="12.75">
      <c r="C105" s="15"/>
      <c r="D105" s="13"/>
      <c r="E105" s="13"/>
    </row>
    <row r="106" spans="4:5" ht="12.75">
      <c r="D106" s="17"/>
      <c r="E106" s="17"/>
    </row>
    <row r="107" spans="4:5" ht="12.75">
      <c r="D107" s="17"/>
      <c r="E107" s="17"/>
    </row>
    <row r="108" spans="3:5" ht="12.75">
      <c r="C108" s="15"/>
      <c r="D108" s="17"/>
      <c r="E108" s="17"/>
    </row>
    <row r="109" spans="3:5" ht="12.75">
      <c r="C109" s="15"/>
      <c r="D109" s="19"/>
      <c r="E109" s="19"/>
    </row>
    <row r="110" spans="4:5" ht="12.75">
      <c r="D110" s="13"/>
      <c r="E110" s="13"/>
    </row>
    <row r="111" spans="4:5" ht="12.75">
      <c r="D111" s="27"/>
      <c r="E111" s="27"/>
    </row>
    <row r="112" spans="4:5" ht="11.25" customHeight="1">
      <c r="D112" s="24"/>
      <c r="E112" s="24"/>
    </row>
    <row r="113" spans="4:5" ht="24" customHeight="1">
      <c r="D113" s="24"/>
      <c r="E113" s="24"/>
    </row>
    <row r="114" spans="3:5" ht="15" customHeight="1">
      <c r="C114" s="15"/>
      <c r="D114" s="24"/>
      <c r="E114" s="24"/>
    </row>
    <row r="115" spans="4:5" ht="11.25" customHeight="1">
      <c r="D115" s="27"/>
      <c r="E115" s="27"/>
    </row>
    <row r="116" spans="4:5" ht="12.75">
      <c r="D116" s="24"/>
      <c r="E116" s="24"/>
    </row>
    <row r="117" spans="4:5" ht="13.5" customHeight="1">
      <c r="D117" s="24"/>
      <c r="E117" s="24"/>
    </row>
    <row r="118" spans="3:5" ht="12.75" customHeight="1">
      <c r="C118" s="15"/>
      <c r="D118" s="24"/>
      <c r="E118" s="24"/>
    </row>
    <row r="119" spans="3:5" ht="12.75" customHeight="1">
      <c r="C119" s="15"/>
      <c r="D119" s="19"/>
      <c r="E119" s="19"/>
    </row>
    <row r="120" spans="4:5" ht="12.75">
      <c r="D120" s="13"/>
      <c r="E120" s="13"/>
    </row>
    <row r="121" spans="3:5" ht="12.75">
      <c r="C121" s="15"/>
      <c r="D121" s="13"/>
      <c r="E121" s="13"/>
    </row>
    <row r="122" spans="4:5" ht="12.75">
      <c r="D122" s="27"/>
      <c r="E122" s="27"/>
    </row>
    <row r="123" spans="4:5" ht="12.75">
      <c r="D123" s="24"/>
      <c r="E123" s="24"/>
    </row>
    <row r="124" spans="4:5" ht="12.75">
      <c r="D124" s="13"/>
      <c r="E124" s="13"/>
    </row>
    <row r="125" spans="1:5" ht="19.5" customHeight="1">
      <c r="A125" s="28"/>
      <c r="B125" s="28"/>
      <c r="C125" s="6"/>
      <c r="D125" s="6"/>
      <c r="E125" s="6"/>
    </row>
    <row r="126" spans="1:5" ht="15" customHeight="1">
      <c r="A126" s="15"/>
      <c r="B126" s="15"/>
      <c r="D126" s="22"/>
      <c r="E126" s="22"/>
    </row>
    <row r="127" spans="1:5" ht="12.75">
      <c r="A127" s="15"/>
      <c r="B127" s="15"/>
      <c r="D127" s="22"/>
      <c r="E127" s="22"/>
    </row>
    <row r="128" spans="3:5" ht="12.75">
      <c r="C128" s="15"/>
      <c r="D128" s="13"/>
      <c r="E128" s="13"/>
    </row>
    <row r="129" spans="4:5" ht="12.75">
      <c r="D129" s="16"/>
      <c r="E129" s="16"/>
    </row>
    <row r="130" spans="4:5" ht="12.75">
      <c r="D130" s="13"/>
      <c r="E130" s="13"/>
    </row>
    <row r="131" spans="3:5" ht="12.75">
      <c r="C131" s="15"/>
      <c r="D131" s="13"/>
      <c r="E131" s="13"/>
    </row>
    <row r="132" spans="4:5" ht="12.75">
      <c r="D132" s="19"/>
      <c r="E132" s="19"/>
    </row>
    <row r="133" spans="3:5" ht="22.5" customHeight="1">
      <c r="C133" s="15"/>
      <c r="D133" s="13"/>
      <c r="E133" s="13"/>
    </row>
    <row r="134" spans="4:5" ht="12.75">
      <c r="D134" s="13"/>
      <c r="E134" s="13"/>
    </row>
    <row r="135" spans="4:5" ht="12.75">
      <c r="D135" s="17"/>
      <c r="E135" s="17"/>
    </row>
    <row r="136" spans="3:5" ht="12.75">
      <c r="C136" s="15"/>
      <c r="D136" s="17"/>
      <c r="E136" s="17"/>
    </row>
    <row r="137" spans="4:5" ht="12.75">
      <c r="D137" s="19"/>
      <c r="E137" s="19"/>
    </row>
    <row r="138" spans="1:5" ht="13.5" customHeight="1">
      <c r="A138" s="15"/>
      <c r="B138" s="15"/>
      <c r="D138" s="22"/>
      <c r="E138" s="22"/>
    </row>
    <row r="139" spans="4:5" ht="13.5" customHeight="1">
      <c r="D139" s="13"/>
      <c r="E139" s="13"/>
    </row>
    <row r="140" spans="3:5" ht="13.5" customHeight="1">
      <c r="C140" s="15"/>
      <c r="D140" s="13"/>
      <c r="E140" s="13"/>
    </row>
    <row r="141" spans="3:5" ht="12.75">
      <c r="C141" s="15"/>
      <c r="D141" s="19"/>
      <c r="E141" s="19"/>
    </row>
    <row r="142" spans="3:5" ht="12.75">
      <c r="C142" s="15"/>
      <c r="D142" s="13"/>
      <c r="E142" s="13"/>
    </row>
    <row r="143" spans="4:5" ht="12.75">
      <c r="D143" s="27"/>
      <c r="E143" s="27"/>
    </row>
    <row r="144" spans="3:5" ht="12.75">
      <c r="C144" s="15"/>
      <c r="D144" s="17"/>
      <c r="E144" s="17"/>
    </row>
    <row r="145" spans="3:5" ht="12.75">
      <c r="C145" s="15"/>
      <c r="D145" s="19"/>
      <c r="E145" s="19"/>
    </row>
    <row r="146" spans="4:5" ht="12.75">
      <c r="D146" s="27"/>
      <c r="E146" s="27"/>
    </row>
    <row r="147" spans="4:5" ht="12.75">
      <c r="D147" s="24"/>
      <c r="E147" s="24"/>
    </row>
    <row r="148" spans="3:5" ht="12.75">
      <c r="C148" s="15"/>
      <c r="D148" s="24"/>
      <c r="E148" s="24"/>
    </row>
    <row r="149" spans="3:5" ht="12.75">
      <c r="C149" s="15"/>
      <c r="D149" s="19"/>
      <c r="E149" s="19"/>
    </row>
    <row r="150" spans="3:5" ht="12.75">
      <c r="C150" s="15"/>
      <c r="D150" s="19"/>
      <c r="E150" s="19"/>
    </row>
    <row r="151" spans="4:5" ht="12.75">
      <c r="D151" s="13"/>
      <c r="E151" s="13"/>
    </row>
    <row r="152" spans="1:5" s="29" customFormat="1" ht="18" customHeight="1">
      <c r="A152" s="293"/>
      <c r="B152" s="293"/>
      <c r="C152" s="294"/>
      <c r="D152" s="294"/>
      <c r="E152" s="294"/>
    </row>
    <row r="153" spans="1:5" ht="28.5" customHeight="1">
      <c r="A153" s="25"/>
      <c r="B153" s="25"/>
      <c r="C153" s="25"/>
      <c r="D153" s="26"/>
      <c r="E153" s="26"/>
    </row>
    <row r="155" spans="1:5" ht="15.75">
      <c r="A155" s="31"/>
      <c r="B155" s="31"/>
      <c r="C155" s="15"/>
      <c r="D155" s="32"/>
      <c r="E155" s="32"/>
    </row>
    <row r="156" spans="1:5" ht="12.75">
      <c r="A156" s="15"/>
      <c r="B156" s="15"/>
      <c r="C156" s="15"/>
      <c r="D156" s="32"/>
      <c r="E156" s="32"/>
    </row>
    <row r="157" spans="1:5" ht="17.25" customHeight="1">
      <c r="A157" s="15"/>
      <c r="B157" s="15"/>
      <c r="C157" s="15"/>
      <c r="D157" s="32"/>
      <c r="E157" s="32"/>
    </row>
    <row r="158" spans="1:5" ht="13.5" customHeight="1">
      <c r="A158" s="15"/>
      <c r="B158" s="15"/>
      <c r="C158" s="15"/>
      <c r="D158" s="32"/>
      <c r="E158" s="32"/>
    </row>
    <row r="159" spans="1:5" ht="12.75">
      <c r="A159" s="15"/>
      <c r="B159" s="15"/>
      <c r="C159" s="15"/>
      <c r="D159" s="32"/>
      <c r="E159" s="32"/>
    </row>
    <row r="160" spans="1:3" ht="12.75">
      <c r="A160" s="15"/>
      <c r="B160" s="15"/>
      <c r="C160" s="15"/>
    </row>
    <row r="161" spans="1:5" ht="12.75">
      <c r="A161" s="15"/>
      <c r="B161" s="15"/>
      <c r="C161" s="15"/>
      <c r="D161" s="32"/>
      <c r="E161" s="32"/>
    </row>
    <row r="162" spans="1:5" ht="12.75">
      <c r="A162" s="15"/>
      <c r="B162" s="15"/>
      <c r="C162" s="15"/>
      <c r="D162" s="32"/>
      <c r="E162" s="32"/>
    </row>
    <row r="163" spans="1:5" ht="12.75">
      <c r="A163" s="15"/>
      <c r="B163" s="15"/>
      <c r="C163" s="15"/>
      <c r="D163" s="32"/>
      <c r="E163" s="32"/>
    </row>
    <row r="164" spans="1:5" ht="22.5" customHeight="1">
      <c r="A164" s="15"/>
      <c r="B164" s="15"/>
      <c r="C164" s="15"/>
      <c r="D164" s="32"/>
      <c r="E164" s="32"/>
    </row>
    <row r="165" spans="4:5" ht="22.5" customHeight="1">
      <c r="D165" s="19"/>
      <c r="E165" s="19"/>
    </row>
  </sheetData>
  <sheetProtection/>
  <mergeCells count="29">
    <mergeCell ref="B19:B20"/>
    <mergeCell ref="E19:E20"/>
    <mergeCell ref="B34:B35"/>
    <mergeCell ref="E34:E35"/>
    <mergeCell ref="A33:H33"/>
    <mergeCell ref="H34:H35"/>
    <mergeCell ref="C34:C35"/>
    <mergeCell ref="D34:D35"/>
    <mergeCell ref="F34:F35"/>
    <mergeCell ref="G34:G35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52:E152"/>
    <mergeCell ref="B46:H46"/>
    <mergeCell ref="B16:H16"/>
    <mergeCell ref="A18:H18"/>
    <mergeCell ref="C19:C20"/>
    <mergeCell ref="D19:D20"/>
    <mergeCell ref="F19:F20"/>
    <mergeCell ref="G19:G20"/>
    <mergeCell ref="H19:H20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1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9"/>
  <sheetViews>
    <sheetView zoomScalePageLayoutView="0" workbookViewId="0" topLeftCell="A1">
      <pane ySplit="4" topLeftCell="A89" activePane="bottomLeft" state="frozen"/>
      <selection pane="topLeft" activeCell="A1" sqref="A1"/>
      <selection pane="bottomLeft" activeCell="E107" sqref="E107"/>
    </sheetView>
  </sheetViews>
  <sheetFormatPr defaultColWidth="11.421875" defaultRowHeight="12.75"/>
  <cols>
    <col min="1" max="1" width="8.7109375" style="38" customWidth="1"/>
    <col min="2" max="2" width="29.57421875" style="39" customWidth="1"/>
    <col min="3" max="3" width="13.00390625" style="4" customWidth="1"/>
    <col min="4" max="6" width="11.7109375" style="4" customWidth="1"/>
    <col min="7" max="7" width="12.8515625" style="4" customWidth="1"/>
    <col min="8" max="10" width="11.7109375" style="4" customWidth="1"/>
    <col min="11" max="11" width="12.7109375" style="4" customWidth="1"/>
    <col min="12" max="12" width="13.140625" style="4" customWidth="1"/>
    <col min="13" max="16384" width="11.421875" style="2" customWidth="1"/>
  </cols>
  <sheetData>
    <row r="1" spans="1:12" ht="24" customHeight="1">
      <c r="A1" s="318" t="s">
        <v>94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24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5" customFormat="1" ht="43.5" customHeight="1">
      <c r="A3" s="323" t="s">
        <v>19</v>
      </c>
      <c r="B3" s="321" t="s">
        <v>20</v>
      </c>
      <c r="C3" s="319" t="s">
        <v>129</v>
      </c>
      <c r="D3" s="316" t="s">
        <v>11</v>
      </c>
      <c r="E3" s="316" t="s">
        <v>12</v>
      </c>
      <c r="F3" s="316" t="s">
        <v>13</v>
      </c>
      <c r="G3" s="316" t="s">
        <v>14</v>
      </c>
      <c r="H3" s="316" t="s">
        <v>21</v>
      </c>
      <c r="I3" s="312" t="s">
        <v>16</v>
      </c>
      <c r="J3" s="314" t="s">
        <v>17</v>
      </c>
      <c r="K3" s="316" t="s">
        <v>89</v>
      </c>
      <c r="L3" s="316" t="s">
        <v>130</v>
      </c>
    </row>
    <row r="4" spans="1:12" s="5" customFormat="1" ht="36.75" customHeight="1" thickBot="1">
      <c r="A4" s="324"/>
      <c r="B4" s="322"/>
      <c r="C4" s="320"/>
      <c r="D4" s="309"/>
      <c r="E4" s="317"/>
      <c r="F4" s="317"/>
      <c r="G4" s="309"/>
      <c r="H4" s="317"/>
      <c r="I4" s="313"/>
      <c r="J4" s="315"/>
      <c r="K4" s="317"/>
      <c r="L4" s="317"/>
    </row>
    <row r="5" spans="1:12" ht="12.75">
      <c r="A5" s="100"/>
      <c r="B5" s="102"/>
      <c r="C5" s="159"/>
      <c r="D5" s="150"/>
      <c r="E5" s="151"/>
      <c r="F5" s="151"/>
      <c r="G5" s="151"/>
      <c r="H5" s="151"/>
      <c r="I5" s="151"/>
      <c r="J5" s="169"/>
      <c r="K5" s="104"/>
      <c r="L5" s="104"/>
    </row>
    <row r="6" spans="1:12" s="119" customFormat="1" ht="30.75">
      <c r="A6" s="114"/>
      <c r="B6" s="115" t="s">
        <v>95</v>
      </c>
      <c r="C6" s="160"/>
      <c r="D6" s="117"/>
      <c r="E6" s="118"/>
      <c r="F6" s="118"/>
      <c r="G6" s="118"/>
      <c r="H6" s="118"/>
      <c r="I6" s="118"/>
      <c r="J6" s="170"/>
      <c r="K6" s="116"/>
      <c r="L6" s="116"/>
    </row>
    <row r="7" spans="1:12" ht="13.5" thickBot="1">
      <c r="A7" s="171"/>
      <c r="B7" s="172"/>
      <c r="C7" s="185"/>
      <c r="D7" s="186"/>
      <c r="E7" s="187"/>
      <c r="F7" s="187"/>
      <c r="G7" s="187"/>
      <c r="H7" s="187"/>
      <c r="I7" s="187"/>
      <c r="J7" s="188"/>
      <c r="K7" s="189"/>
      <c r="L7" s="189"/>
    </row>
    <row r="8" spans="1:12" s="5" customFormat="1" ht="32.25" customHeight="1" thickBot="1">
      <c r="A8" s="183"/>
      <c r="B8" s="184" t="s">
        <v>78</v>
      </c>
      <c r="C8" s="191"/>
      <c r="D8" s="192"/>
      <c r="E8" s="200"/>
      <c r="F8" s="200"/>
      <c r="G8" s="200"/>
      <c r="H8" s="200"/>
      <c r="I8" s="200"/>
      <c r="J8" s="202"/>
      <c r="K8" s="193"/>
      <c r="L8" s="193"/>
    </row>
    <row r="9" spans="1:12" s="32" customFormat="1" ht="27" customHeight="1" thickBot="1">
      <c r="A9" s="209" t="s">
        <v>115</v>
      </c>
      <c r="B9" s="210" t="s">
        <v>116</v>
      </c>
      <c r="C9" s="211">
        <v>110000</v>
      </c>
      <c r="D9" s="211">
        <v>62500</v>
      </c>
      <c r="E9" s="211">
        <f aca="true" t="shared" si="0" ref="E9:L9">E10</f>
        <v>0</v>
      </c>
      <c r="F9" s="211">
        <f t="shared" si="0"/>
        <v>0</v>
      </c>
      <c r="G9" s="211">
        <f t="shared" si="0"/>
        <v>47500</v>
      </c>
      <c r="H9" s="211">
        <f t="shared" si="0"/>
        <v>0</v>
      </c>
      <c r="I9" s="211">
        <f t="shared" si="0"/>
        <v>0</v>
      </c>
      <c r="J9" s="211">
        <f t="shared" si="0"/>
        <v>0</v>
      </c>
      <c r="K9" s="211">
        <f t="shared" si="0"/>
        <v>110000</v>
      </c>
      <c r="L9" s="211">
        <f t="shared" si="0"/>
        <v>110000</v>
      </c>
    </row>
    <row r="10" spans="1:12" s="1" customFormat="1" ht="15">
      <c r="A10" s="224">
        <v>3</v>
      </c>
      <c r="B10" s="225" t="s">
        <v>22</v>
      </c>
      <c r="C10" s="226">
        <v>110000</v>
      </c>
      <c r="D10" s="227">
        <v>62500</v>
      </c>
      <c r="E10" s="227">
        <f aca="true" t="shared" si="1" ref="E10:J10">E11+E17</f>
        <v>0</v>
      </c>
      <c r="F10" s="227">
        <f t="shared" si="1"/>
        <v>0</v>
      </c>
      <c r="G10" s="227">
        <v>47500</v>
      </c>
      <c r="H10" s="227">
        <f t="shared" si="1"/>
        <v>0</v>
      </c>
      <c r="I10" s="227">
        <f t="shared" si="1"/>
        <v>0</v>
      </c>
      <c r="J10" s="227">
        <f t="shared" si="1"/>
        <v>0</v>
      </c>
      <c r="K10" s="228">
        <f>C10</f>
        <v>110000</v>
      </c>
      <c r="L10" s="228">
        <f>C10</f>
        <v>110000</v>
      </c>
    </row>
    <row r="11" spans="1:12" s="5" customFormat="1" ht="12.75">
      <c r="A11" s="101">
        <v>31</v>
      </c>
      <c r="B11" s="103" t="s">
        <v>23</v>
      </c>
      <c r="C11" s="162">
        <v>100000</v>
      </c>
      <c r="D11" s="108">
        <v>57500</v>
      </c>
      <c r="E11" s="108">
        <f aca="true" t="shared" si="2" ref="E11:J11">E12+E14</f>
        <v>0</v>
      </c>
      <c r="F11" s="108">
        <f t="shared" si="2"/>
        <v>0</v>
      </c>
      <c r="G11" s="108">
        <v>42500</v>
      </c>
      <c r="H11" s="108">
        <f t="shared" si="2"/>
        <v>0</v>
      </c>
      <c r="I11" s="108">
        <f t="shared" si="2"/>
        <v>0</v>
      </c>
      <c r="J11" s="108">
        <f t="shared" si="2"/>
        <v>0</v>
      </c>
      <c r="K11" s="107">
        <f>C11</f>
        <v>100000</v>
      </c>
      <c r="L11" s="107">
        <f>C11</f>
        <v>100000</v>
      </c>
    </row>
    <row r="12" spans="1:12" s="5" customFormat="1" ht="12.75">
      <c r="A12" s="101">
        <v>311</v>
      </c>
      <c r="B12" s="103" t="s">
        <v>24</v>
      </c>
      <c r="C12" s="162">
        <v>73000</v>
      </c>
      <c r="D12" s="108">
        <v>40000</v>
      </c>
      <c r="E12" s="108">
        <f aca="true" t="shared" si="3" ref="E12:J12">SUM(E13:E13)</f>
        <v>0</v>
      </c>
      <c r="F12" s="108">
        <f t="shared" si="3"/>
        <v>0</v>
      </c>
      <c r="G12" s="108">
        <v>33000</v>
      </c>
      <c r="H12" s="108">
        <f t="shared" si="3"/>
        <v>0</v>
      </c>
      <c r="I12" s="108">
        <f t="shared" si="3"/>
        <v>0</v>
      </c>
      <c r="J12" s="108">
        <f t="shared" si="3"/>
        <v>0</v>
      </c>
      <c r="K12" s="107"/>
      <c r="L12" s="107"/>
    </row>
    <row r="13" spans="1:12" s="139" customFormat="1" ht="12.75">
      <c r="A13" s="147">
        <v>3111</v>
      </c>
      <c r="B13" s="153" t="s">
        <v>44</v>
      </c>
      <c r="C13" s="163">
        <v>73000</v>
      </c>
      <c r="D13" s="65">
        <v>40000</v>
      </c>
      <c r="E13" s="137"/>
      <c r="F13" s="137"/>
      <c r="G13" s="65">
        <v>33000</v>
      </c>
      <c r="H13" s="137"/>
      <c r="I13" s="137"/>
      <c r="J13" s="137"/>
      <c r="K13" s="138"/>
      <c r="L13" s="138"/>
    </row>
    <row r="14" spans="1:12" s="5" customFormat="1" ht="12.75">
      <c r="A14" s="101">
        <v>313</v>
      </c>
      <c r="B14" s="103" t="s">
        <v>26</v>
      </c>
      <c r="C14" s="162">
        <f aca="true" t="shared" si="4" ref="C14:C73">D14+E14+F14+G14+H14+I14+J14</f>
        <v>22000</v>
      </c>
      <c r="D14" s="108">
        <v>15000</v>
      </c>
      <c r="E14" s="108">
        <f aca="true" t="shared" si="5" ref="E14:J14">SUM(E15:E16)</f>
        <v>0</v>
      </c>
      <c r="F14" s="108">
        <f t="shared" si="5"/>
        <v>0</v>
      </c>
      <c r="G14" s="108">
        <f>SUM(G15:G16)</f>
        <v>7000</v>
      </c>
      <c r="H14" s="108">
        <f t="shared" si="5"/>
        <v>0</v>
      </c>
      <c r="I14" s="108">
        <f t="shared" si="5"/>
        <v>0</v>
      </c>
      <c r="J14" s="108">
        <f t="shared" si="5"/>
        <v>0</v>
      </c>
      <c r="K14" s="107"/>
      <c r="L14" s="107"/>
    </row>
    <row r="15" spans="1:12" s="139" customFormat="1" ht="12">
      <c r="A15" s="147">
        <v>3132</v>
      </c>
      <c r="B15" s="154" t="s">
        <v>47</v>
      </c>
      <c r="C15" s="163">
        <f t="shared" si="4"/>
        <v>18000</v>
      </c>
      <c r="D15" s="137">
        <v>12000</v>
      </c>
      <c r="E15" s="137"/>
      <c r="F15" s="137"/>
      <c r="G15" s="137">
        <v>6000</v>
      </c>
      <c r="H15" s="137"/>
      <c r="I15" s="137"/>
      <c r="J15" s="137"/>
      <c r="K15" s="138"/>
      <c r="L15" s="138"/>
    </row>
    <row r="16" spans="1:12" s="139" customFormat="1" ht="12">
      <c r="A16" s="147">
        <v>3133</v>
      </c>
      <c r="B16" s="154" t="s">
        <v>48</v>
      </c>
      <c r="C16" s="163">
        <f t="shared" si="4"/>
        <v>4000</v>
      </c>
      <c r="D16" s="137">
        <v>3000</v>
      </c>
      <c r="E16" s="137"/>
      <c r="F16" s="137"/>
      <c r="G16" s="137">
        <v>1000</v>
      </c>
      <c r="H16" s="137"/>
      <c r="I16" s="137"/>
      <c r="J16" s="137"/>
      <c r="K16" s="138"/>
      <c r="L16" s="138"/>
    </row>
    <row r="17" spans="1:12" s="5" customFormat="1" ht="12.75">
      <c r="A17" s="101">
        <v>32</v>
      </c>
      <c r="B17" s="103" t="s">
        <v>27</v>
      </c>
      <c r="C17" s="162">
        <v>10000</v>
      </c>
      <c r="D17" s="108">
        <v>5000</v>
      </c>
      <c r="E17" s="108">
        <v>0</v>
      </c>
      <c r="F17" s="108">
        <v>0</v>
      </c>
      <c r="G17" s="108">
        <v>5000</v>
      </c>
      <c r="H17" s="108">
        <v>0</v>
      </c>
      <c r="I17" s="108">
        <v>0</v>
      </c>
      <c r="J17" s="108">
        <v>0</v>
      </c>
      <c r="K17" s="107">
        <f>C17</f>
        <v>10000</v>
      </c>
      <c r="L17" s="107">
        <f>C17</f>
        <v>10000</v>
      </c>
    </row>
    <row r="18" spans="1:12" s="5" customFormat="1" ht="13.5" customHeight="1">
      <c r="A18" s="101">
        <v>321</v>
      </c>
      <c r="B18" s="103" t="s">
        <v>28</v>
      </c>
      <c r="C18" s="162">
        <f t="shared" si="4"/>
        <v>10000</v>
      </c>
      <c r="D18" s="253">
        <v>5000</v>
      </c>
      <c r="E18" s="108">
        <f aca="true" t="shared" si="6" ref="E18:J18">E19</f>
        <v>0</v>
      </c>
      <c r="F18" s="108">
        <f t="shared" si="6"/>
        <v>0</v>
      </c>
      <c r="G18" s="108">
        <f>G19</f>
        <v>5000</v>
      </c>
      <c r="H18" s="108">
        <f t="shared" si="6"/>
        <v>0</v>
      </c>
      <c r="I18" s="108">
        <f t="shared" si="6"/>
        <v>0</v>
      </c>
      <c r="J18" s="108">
        <f t="shared" si="6"/>
        <v>0</v>
      </c>
      <c r="K18" s="107"/>
      <c r="L18" s="107"/>
    </row>
    <row r="19" spans="1:12" s="139" customFormat="1" ht="12">
      <c r="A19" s="147">
        <v>3212</v>
      </c>
      <c r="B19" s="155" t="s">
        <v>79</v>
      </c>
      <c r="C19" s="163">
        <v>10000</v>
      </c>
      <c r="D19" s="137">
        <v>5000</v>
      </c>
      <c r="E19" s="137"/>
      <c r="F19" s="137"/>
      <c r="G19" s="137">
        <v>5000</v>
      </c>
      <c r="H19" s="137"/>
      <c r="I19" s="137"/>
      <c r="J19" s="137"/>
      <c r="K19" s="138"/>
      <c r="L19" s="138"/>
    </row>
    <row r="20" spans="1:12" s="5" customFormat="1" ht="12.75">
      <c r="A20" s="242">
        <v>312</v>
      </c>
      <c r="B20" s="243" t="s">
        <v>105</v>
      </c>
      <c r="C20" s="244">
        <v>5000</v>
      </c>
      <c r="D20" s="252">
        <v>2500</v>
      </c>
      <c r="E20" s="181"/>
      <c r="F20" s="181"/>
      <c r="G20" s="252">
        <v>2500</v>
      </c>
      <c r="H20" s="181"/>
      <c r="I20" s="181"/>
      <c r="J20" s="181"/>
      <c r="K20" s="182"/>
      <c r="L20" s="182"/>
    </row>
    <row r="21" spans="1:12" s="139" customFormat="1" ht="12.75" thickBot="1">
      <c r="A21" s="178">
        <v>3121</v>
      </c>
      <c r="B21" s="179" t="s">
        <v>25</v>
      </c>
      <c r="C21" s="180">
        <v>5000</v>
      </c>
      <c r="D21" s="181">
        <v>2500</v>
      </c>
      <c r="E21" s="181"/>
      <c r="F21" s="181"/>
      <c r="G21" s="181">
        <v>2500</v>
      </c>
      <c r="H21" s="181"/>
      <c r="I21" s="181"/>
      <c r="J21" s="181"/>
      <c r="K21" s="182"/>
      <c r="L21" s="182"/>
    </row>
    <row r="22" spans="1:12" s="139" customFormat="1" ht="26.25" thickBot="1">
      <c r="A22" s="239"/>
      <c r="B22" s="240" t="s">
        <v>90</v>
      </c>
      <c r="C22" s="191">
        <f t="shared" si="4"/>
        <v>0</v>
      </c>
      <c r="D22" s="192"/>
      <c r="E22" s="192"/>
      <c r="F22" s="192"/>
      <c r="G22" s="192"/>
      <c r="H22" s="192"/>
      <c r="I22" s="192"/>
      <c r="J22" s="192"/>
      <c r="K22" s="193"/>
      <c r="L22" s="193"/>
    </row>
    <row r="23" spans="1:12" s="5" customFormat="1" ht="27" thickBot="1">
      <c r="A23" s="216" t="s">
        <v>117</v>
      </c>
      <c r="B23" s="241" t="s">
        <v>118</v>
      </c>
      <c r="C23" s="218">
        <f aca="true" t="shared" si="7" ref="C23:J23">C24+C69</f>
        <v>3508076</v>
      </c>
      <c r="D23" s="219">
        <v>868376</v>
      </c>
      <c r="E23" s="219">
        <f t="shared" si="7"/>
        <v>1000</v>
      </c>
      <c r="F23" s="219">
        <f t="shared" si="7"/>
        <v>9000</v>
      </c>
      <c r="G23" s="219">
        <f t="shared" si="7"/>
        <v>2552600</v>
      </c>
      <c r="H23" s="219">
        <f t="shared" si="7"/>
        <v>1500</v>
      </c>
      <c r="I23" s="219">
        <f t="shared" si="7"/>
        <v>0</v>
      </c>
      <c r="J23" s="219">
        <f t="shared" si="7"/>
        <v>0</v>
      </c>
      <c r="K23" s="220">
        <v>3508076</v>
      </c>
      <c r="L23" s="220">
        <v>3508076</v>
      </c>
    </row>
    <row r="24" spans="1:12" s="5" customFormat="1" ht="27.75" customHeight="1">
      <c r="A24" s="229">
        <v>3</v>
      </c>
      <c r="B24" s="230" t="s">
        <v>22</v>
      </c>
      <c r="C24" s="226">
        <f>D24+E24+F24+G24+H24+I24+J24</f>
        <v>3432476</v>
      </c>
      <c r="D24" s="227">
        <v>868376</v>
      </c>
      <c r="E24" s="227">
        <f aca="true" t="shared" si="8" ref="E24:J24">E25+E35+E64</f>
        <v>1000</v>
      </c>
      <c r="F24" s="227">
        <f t="shared" si="8"/>
        <v>9000</v>
      </c>
      <c r="G24" s="227">
        <f t="shared" si="8"/>
        <v>2552600</v>
      </c>
      <c r="H24" s="227">
        <f t="shared" si="8"/>
        <v>1500</v>
      </c>
      <c r="I24" s="227">
        <f t="shared" si="8"/>
        <v>0</v>
      </c>
      <c r="J24" s="227">
        <f t="shared" si="8"/>
        <v>0</v>
      </c>
      <c r="K24" s="228">
        <v>3432476</v>
      </c>
      <c r="L24" s="228">
        <v>3432476</v>
      </c>
    </row>
    <row r="25" spans="1:12" s="1" customFormat="1" ht="15">
      <c r="A25" s="101">
        <v>31</v>
      </c>
      <c r="B25" s="103" t="s">
        <v>23</v>
      </c>
      <c r="C25" s="162">
        <f t="shared" si="4"/>
        <v>2500000</v>
      </c>
      <c r="D25" s="108"/>
      <c r="E25" s="108">
        <f aca="true" t="shared" si="9" ref="E25:J25">E26+E30+E32</f>
        <v>0</v>
      </c>
      <c r="F25" s="108">
        <f t="shared" si="9"/>
        <v>0</v>
      </c>
      <c r="G25" s="108">
        <f t="shared" si="9"/>
        <v>2500000</v>
      </c>
      <c r="H25" s="108">
        <f t="shared" si="9"/>
        <v>0</v>
      </c>
      <c r="I25" s="108">
        <f t="shared" si="9"/>
        <v>0</v>
      </c>
      <c r="J25" s="108">
        <f t="shared" si="9"/>
        <v>0</v>
      </c>
      <c r="K25" s="107">
        <v>2500000</v>
      </c>
      <c r="L25" s="107">
        <v>2500000</v>
      </c>
    </row>
    <row r="26" spans="1:12" s="5" customFormat="1" ht="12.75">
      <c r="A26" s="101">
        <v>311</v>
      </c>
      <c r="B26" s="103" t="s">
        <v>24</v>
      </c>
      <c r="C26" s="162">
        <v>2000000</v>
      </c>
      <c r="D26" s="108"/>
      <c r="E26" s="108">
        <f aca="true" t="shared" si="10" ref="E26:J26">SUM(E27:E29)</f>
        <v>0</v>
      </c>
      <c r="F26" s="108">
        <f t="shared" si="10"/>
        <v>0</v>
      </c>
      <c r="G26" s="108">
        <v>2000000</v>
      </c>
      <c r="H26" s="108">
        <f t="shared" si="10"/>
        <v>0</v>
      </c>
      <c r="I26" s="108">
        <f t="shared" si="10"/>
        <v>0</v>
      </c>
      <c r="J26" s="108">
        <f t="shared" si="10"/>
        <v>0</v>
      </c>
      <c r="K26" s="107"/>
      <c r="L26" s="107"/>
    </row>
    <row r="27" spans="1:12" s="5" customFormat="1" ht="12.75">
      <c r="A27" s="147">
        <v>3111</v>
      </c>
      <c r="B27" s="153" t="s">
        <v>44</v>
      </c>
      <c r="C27" s="163">
        <f t="shared" si="4"/>
        <v>2000000</v>
      </c>
      <c r="D27" s="137"/>
      <c r="E27" s="137"/>
      <c r="F27" s="137"/>
      <c r="G27" s="137">
        <v>2000000</v>
      </c>
      <c r="H27" s="137"/>
      <c r="I27" s="137"/>
      <c r="J27" s="137"/>
      <c r="K27" s="138"/>
      <c r="L27" s="138"/>
    </row>
    <row r="28" spans="1:12" s="139" customFormat="1" ht="12">
      <c r="A28" s="147">
        <v>3113</v>
      </c>
      <c r="B28" s="153" t="s">
        <v>45</v>
      </c>
      <c r="C28" s="163">
        <f t="shared" si="4"/>
        <v>0</v>
      </c>
      <c r="D28" s="137"/>
      <c r="E28" s="137"/>
      <c r="F28" s="137"/>
      <c r="G28" s="137">
        <v>0</v>
      </c>
      <c r="H28" s="137"/>
      <c r="I28" s="137"/>
      <c r="J28" s="137"/>
      <c r="K28" s="138"/>
      <c r="L28" s="138"/>
    </row>
    <row r="29" spans="1:12" s="139" customFormat="1" ht="12">
      <c r="A29" s="147">
        <v>3114</v>
      </c>
      <c r="B29" s="153" t="s">
        <v>46</v>
      </c>
      <c r="C29" s="163">
        <f t="shared" si="4"/>
        <v>0</v>
      </c>
      <c r="D29" s="137"/>
      <c r="E29" s="137"/>
      <c r="F29" s="137"/>
      <c r="G29" s="137">
        <v>0</v>
      </c>
      <c r="H29" s="137"/>
      <c r="I29" s="137"/>
      <c r="J29" s="137"/>
      <c r="K29" s="138"/>
      <c r="L29" s="138"/>
    </row>
    <row r="30" spans="1:12" s="139" customFormat="1" ht="12.75">
      <c r="A30" s="101">
        <v>312</v>
      </c>
      <c r="B30" s="103" t="s">
        <v>25</v>
      </c>
      <c r="C30" s="162">
        <f t="shared" si="4"/>
        <v>100000</v>
      </c>
      <c r="D30" s="108">
        <f aca="true" t="shared" si="11" ref="D30:J30">D31</f>
        <v>0</v>
      </c>
      <c r="E30" s="108">
        <f t="shared" si="11"/>
        <v>0</v>
      </c>
      <c r="F30" s="108">
        <f t="shared" si="11"/>
        <v>0</v>
      </c>
      <c r="G30" s="108">
        <v>100000</v>
      </c>
      <c r="H30" s="108">
        <f t="shared" si="11"/>
        <v>0</v>
      </c>
      <c r="I30" s="108">
        <f t="shared" si="11"/>
        <v>0</v>
      </c>
      <c r="J30" s="108">
        <f t="shared" si="11"/>
        <v>0</v>
      </c>
      <c r="K30" s="107"/>
      <c r="L30" s="107"/>
    </row>
    <row r="31" spans="1:12" s="5" customFormat="1" ht="12.75">
      <c r="A31" s="147">
        <v>3121</v>
      </c>
      <c r="B31" s="153" t="s">
        <v>25</v>
      </c>
      <c r="C31" s="163">
        <v>100000</v>
      </c>
      <c r="D31" s="137"/>
      <c r="E31" s="137"/>
      <c r="F31" s="137"/>
      <c r="G31" s="137">
        <v>100000</v>
      </c>
      <c r="H31" s="137"/>
      <c r="I31" s="137"/>
      <c r="J31" s="137"/>
      <c r="K31" s="138"/>
      <c r="L31" s="138"/>
    </row>
    <row r="32" spans="1:12" s="139" customFormat="1" ht="12.75">
      <c r="A32" s="101">
        <v>313</v>
      </c>
      <c r="B32" s="103" t="s">
        <v>26</v>
      </c>
      <c r="C32" s="162">
        <f t="shared" si="4"/>
        <v>400000</v>
      </c>
      <c r="D32" s="108">
        <f>SUM(D33:D34)</f>
        <v>0</v>
      </c>
      <c r="E32" s="108">
        <f aca="true" t="shared" si="12" ref="E32:J32">SUM(E33:E34)</f>
        <v>0</v>
      </c>
      <c r="F32" s="108">
        <f t="shared" si="12"/>
        <v>0</v>
      </c>
      <c r="G32" s="108">
        <f t="shared" si="12"/>
        <v>400000</v>
      </c>
      <c r="H32" s="108">
        <f t="shared" si="12"/>
        <v>0</v>
      </c>
      <c r="I32" s="108">
        <f t="shared" si="12"/>
        <v>0</v>
      </c>
      <c r="J32" s="108">
        <f t="shared" si="12"/>
        <v>0</v>
      </c>
      <c r="K32" s="107"/>
      <c r="L32" s="107"/>
    </row>
    <row r="33" spans="1:12" s="5" customFormat="1" ht="12.75">
      <c r="A33" s="147">
        <v>3132</v>
      </c>
      <c r="B33" s="154" t="s">
        <v>47</v>
      </c>
      <c r="C33" s="163">
        <f t="shared" si="4"/>
        <v>360000</v>
      </c>
      <c r="D33" s="137"/>
      <c r="E33" s="137"/>
      <c r="F33" s="137"/>
      <c r="G33" s="137">
        <v>360000</v>
      </c>
      <c r="H33" s="137"/>
      <c r="I33" s="137"/>
      <c r="J33" s="137"/>
      <c r="K33" s="138"/>
      <c r="L33" s="138"/>
    </row>
    <row r="34" spans="1:12" s="139" customFormat="1" ht="12">
      <c r="A34" s="147">
        <v>3133</v>
      </c>
      <c r="B34" s="154" t="s">
        <v>48</v>
      </c>
      <c r="C34" s="163">
        <f t="shared" si="4"/>
        <v>40000</v>
      </c>
      <c r="D34" s="137"/>
      <c r="E34" s="137"/>
      <c r="F34" s="137"/>
      <c r="G34" s="137">
        <v>40000</v>
      </c>
      <c r="H34" s="137"/>
      <c r="I34" s="137"/>
      <c r="J34" s="137"/>
      <c r="K34" s="138"/>
      <c r="L34" s="138"/>
    </row>
    <row r="35" spans="1:12" s="139" customFormat="1" ht="12.75">
      <c r="A35" s="101">
        <v>32</v>
      </c>
      <c r="B35" s="103" t="s">
        <v>27</v>
      </c>
      <c r="C35" s="162">
        <f t="shared" si="4"/>
        <v>932476</v>
      </c>
      <c r="D35" s="108">
        <v>868376</v>
      </c>
      <c r="E35" s="108">
        <f aca="true" t="shared" si="13" ref="E35:J35">E36+E40+E47+E57</f>
        <v>1000</v>
      </c>
      <c r="F35" s="108">
        <f t="shared" si="13"/>
        <v>9000</v>
      </c>
      <c r="G35" s="108">
        <f t="shared" si="13"/>
        <v>52600</v>
      </c>
      <c r="H35" s="108">
        <f t="shared" si="13"/>
        <v>1500</v>
      </c>
      <c r="I35" s="108">
        <f t="shared" si="13"/>
        <v>0</v>
      </c>
      <c r="J35" s="108">
        <f t="shared" si="13"/>
        <v>0</v>
      </c>
      <c r="K35" s="107">
        <f>C35</f>
        <v>932476</v>
      </c>
      <c r="L35" s="107">
        <f>C35</f>
        <v>932476</v>
      </c>
    </row>
    <row r="36" spans="1:12" s="5" customFormat="1" ht="25.5">
      <c r="A36" s="101">
        <v>321</v>
      </c>
      <c r="B36" s="103" t="s">
        <v>28</v>
      </c>
      <c r="C36" s="162">
        <f t="shared" si="4"/>
        <v>80100</v>
      </c>
      <c r="D36" s="108">
        <f>SUM(D37:D39)</f>
        <v>28000</v>
      </c>
      <c r="E36" s="108">
        <f aca="true" t="shared" si="14" ref="E36:J36">SUM(E37:E39)</f>
        <v>0</v>
      </c>
      <c r="F36" s="108">
        <f t="shared" si="14"/>
        <v>0</v>
      </c>
      <c r="G36" s="108">
        <f t="shared" si="14"/>
        <v>50600</v>
      </c>
      <c r="H36" s="108">
        <f t="shared" si="14"/>
        <v>1500</v>
      </c>
      <c r="I36" s="108">
        <f t="shared" si="14"/>
        <v>0</v>
      </c>
      <c r="J36" s="108">
        <f t="shared" si="14"/>
        <v>0</v>
      </c>
      <c r="K36" s="107"/>
      <c r="L36" s="107"/>
    </row>
    <row r="37" spans="1:12" s="5" customFormat="1" ht="12.75" customHeight="1">
      <c r="A37" s="147">
        <v>3211</v>
      </c>
      <c r="B37" s="153" t="s">
        <v>49</v>
      </c>
      <c r="C37" s="163">
        <f t="shared" si="4"/>
        <v>27100</v>
      </c>
      <c r="D37" s="137">
        <v>25000</v>
      </c>
      <c r="E37" s="137"/>
      <c r="F37" s="137"/>
      <c r="G37" s="137">
        <v>600</v>
      </c>
      <c r="H37" s="137">
        <v>1500</v>
      </c>
      <c r="I37" s="137"/>
      <c r="J37" s="137"/>
      <c r="K37" s="138"/>
      <c r="L37" s="138"/>
    </row>
    <row r="38" spans="1:12" s="139" customFormat="1" ht="12">
      <c r="A38" s="147">
        <v>3212</v>
      </c>
      <c r="B38" s="153" t="s">
        <v>50</v>
      </c>
      <c r="C38" s="163">
        <f t="shared" si="4"/>
        <v>50000</v>
      </c>
      <c r="D38" s="137"/>
      <c r="E38" s="137"/>
      <c r="F38" s="137"/>
      <c r="G38" s="137">
        <v>50000</v>
      </c>
      <c r="H38" s="137"/>
      <c r="I38" s="137"/>
      <c r="J38" s="137"/>
      <c r="K38" s="138"/>
      <c r="L38" s="138"/>
    </row>
    <row r="39" spans="1:12" s="139" customFormat="1" ht="12">
      <c r="A39" s="147">
        <v>3213</v>
      </c>
      <c r="B39" s="153" t="s">
        <v>51</v>
      </c>
      <c r="C39" s="163">
        <f t="shared" si="4"/>
        <v>3000</v>
      </c>
      <c r="D39" s="137">
        <v>3000</v>
      </c>
      <c r="E39" s="137"/>
      <c r="F39" s="137"/>
      <c r="G39" s="137"/>
      <c r="H39" s="137"/>
      <c r="I39" s="137"/>
      <c r="J39" s="137"/>
      <c r="K39" s="138"/>
      <c r="L39" s="138"/>
    </row>
    <row r="40" spans="1:12" s="139" customFormat="1" ht="12.75">
      <c r="A40" s="101">
        <v>322</v>
      </c>
      <c r="B40" s="103" t="s">
        <v>29</v>
      </c>
      <c r="C40" s="162">
        <f t="shared" si="4"/>
        <v>258266</v>
      </c>
      <c r="D40" s="108">
        <f aca="true" t="shared" si="15" ref="D40:J40">SUM(D41:D46)</f>
        <v>257276</v>
      </c>
      <c r="E40" s="108">
        <f t="shared" si="15"/>
        <v>990</v>
      </c>
      <c r="F40" s="108">
        <f t="shared" si="15"/>
        <v>0</v>
      </c>
      <c r="G40" s="108">
        <f t="shared" si="15"/>
        <v>0</v>
      </c>
      <c r="H40" s="108">
        <f t="shared" si="15"/>
        <v>0</v>
      </c>
      <c r="I40" s="108">
        <f t="shared" si="15"/>
        <v>0</v>
      </c>
      <c r="J40" s="108">
        <f t="shared" si="15"/>
        <v>0</v>
      </c>
      <c r="K40" s="107"/>
      <c r="L40" s="107"/>
    </row>
    <row r="41" spans="1:12" s="5" customFormat="1" ht="12.75">
      <c r="A41" s="147">
        <v>3221</v>
      </c>
      <c r="B41" s="154" t="s">
        <v>52</v>
      </c>
      <c r="C41" s="163">
        <f t="shared" si="4"/>
        <v>50666</v>
      </c>
      <c r="D41" s="137">
        <v>50276</v>
      </c>
      <c r="E41" s="137">
        <v>390</v>
      </c>
      <c r="F41" s="137"/>
      <c r="G41" s="137"/>
      <c r="H41" s="137"/>
      <c r="I41" s="137"/>
      <c r="J41" s="137"/>
      <c r="K41" s="138"/>
      <c r="L41" s="138"/>
    </row>
    <row r="42" spans="1:12" s="139" customFormat="1" ht="12">
      <c r="A42" s="147">
        <v>3222</v>
      </c>
      <c r="B42" s="155" t="s">
        <v>73</v>
      </c>
      <c r="C42" s="163">
        <f t="shared" si="4"/>
        <v>0</v>
      </c>
      <c r="D42" s="137">
        <v>0</v>
      </c>
      <c r="E42" s="137"/>
      <c r="F42" s="137"/>
      <c r="G42" s="137"/>
      <c r="H42" s="137"/>
      <c r="I42" s="137"/>
      <c r="J42" s="137"/>
      <c r="K42" s="138"/>
      <c r="L42" s="138"/>
    </row>
    <row r="43" spans="1:12" s="139" customFormat="1" ht="12">
      <c r="A43" s="147">
        <v>3223</v>
      </c>
      <c r="B43" s="153" t="s">
        <v>53</v>
      </c>
      <c r="C43" s="163">
        <f t="shared" si="4"/>
        <v>200600</v>
      </c>
      <c r="D43" s="137">
        <v>200000</v>
      </c>
      <c r="E43" s="137">
        <v>600</v>
      </c>
      <c r="F43" s="137"/>
      <c r="G43" s="137"/>
      <c r="H43" s="137"/>
      <c r="I43" s="137"/>
      <c r="J43" s="137"/>
      <c r="K43" s="138"/>
      <c r="L43" s="138"/>
    </row>
    <row r="44" spans="1:12" s="139" customFormat="1" ht="12">
      <c r="A44" s="147">
        <v>3224</v>
      </c>
      <c r="B44" s="154" t="s">
        <v>54</v>
      </c>
      <c r="C44" s="163">
        <f t="shared" si="4"/>
        <v>2000</v>
      </c>
      <c r="D44" s="137">
        <v>2000</v>
      </c>
      <c r="E44" s="137"/>
      <c r="F44" s="137"/>
      <c r="G44" s="137"/>
      <c r="H44" s="137"/>
      <c r="I44" s="137"/>
      <c r="J44" s="137"/>
      <c r="K44" s="138"/>
      <c r="L44" s="138"/>
    </row>
    <row r="45" spans="1:12" s="139" customFormat="1" ht="12">
      <c r="A45" s="147">
        <v>3225</v>
      </c>
      <c r="B45" s="153" t="s">
        <v>55</v>
      </c>
      <c r="C45" s="163">
        <f t="shared" si="4"/>
        <v>4000</v>
      </c>
      <c r="D45" s="137">
        <v>4000</v>
      </c>
      <c r="E45" s="137"/>
      <c r="F45" s="137"/>
      <c r="G45" s="137"/>
      <c r="H45" s="137"/>
      <c r="I45" s="137"/>
      <c r="J45" s="137"/>
      <c r="K45" s="138"/>
      <c r="L45" s="138"/>
    </row>
    <row r="46" spans="1:12" s="139" customFormat="1" ht="12">
      <c r="A46" s="147">
        <v>3227</v>
      </c>
      <c r="B46" s="153" t="s">
        <v>56</v>
      </c>
      <c r="C46" s="163">
        <f t="shared" si="4"/>
        <v>1000</v>
      </c>
      <c r="D46" s="137">
        <v>1000</v>
      </c>
      <c r="E46" s="137"/>
      <c r="F46" s="137"/>
      <c r="G46" s="137"/>
      <c r="H46" s="137"/>
      <c r="I46" s="137"/>
      <c r="J46" s="137"/>
      <c r="K46" s="138"/>
      <c r="L46" s="138"/>
    </row>
    <row r="47" spans="1:12" s="139" customFormat="1" ht="12.75">
      <c r="A47" s="101">
        <v>323</v>
      </c>
      <c r="B47" s="103" t="s">
        <v>30</v>
      </c>
      <c r="C47" s="162">
        <f t="shared" si="4"/>
        <v>573100</v>
      </c>
      <c r="D47" s="108">
        <f>SUM(D48:D56)</f>
        <v>571100</v>
      </c>
      <c r="E47" s="108">
        <f aca="true" t="shared" si="16" ref="E47:J47">SUM(E48:E56)</f>
        <v>0</v>
      </c>
      <c r="F47" s="108">
        <f t="shared" si="16"/>
        <v>0</v>
      </c>
      <c r="G47" s="108">
        <f t="shared" si="16"/>
        <v>2000</v>
      </c>
      <c r="H47" s="108">
        <f t="shared" si="16"/>
        <v>0</v>
      </c>
      <c r="I47" s="108">
        <f t="shared" si="16"/>
        <v>0</v>
      </c>
      <c r="J47" s="108">
        <f t="shared" si="16"/>
        <v>0</v>
      </c>
      <c r="K47" s="107"/>
      <c r="L47" s="107"/>
    </row>
    <row r="48" spans="1:12" s="5" customFormat="1" ht="12.75">
      <c r="A48" s="147">
        <v>3231</v>
      </c>
      <c r="B48" s="153" t="s">
        <v>57</v>
      </c>
      <c r="C48" s="163">
        <f t="shared" si="4"/>
        <v>489000</v>
      </c>
      <c r="D48" s="137">
        <v>487000</v>
      </c>
      <c r="E48" s="137"/>
      <c r="F48" s="137"/>
      <c r="G48" s="137">
        <v>2000</v>
      </c>
      <c r="H48" s="137"/>
      <c r="I48" s="137"/>
      <c r="J48" s="137"/>
      <c r="K48" s="138"/>
      <c r="L48" s="138"/>
    </row>
    <row r="49" spans="1:12" s="139" customFormat="1" ht="12">
      <c r="A49" s="147">
        <v>3232</v>
      </c>
      <c r="B49" s="153" t="s">
        <v>58</v>
      </c>
      <c r="C49" s="163">
        <f t="shared" si="4"/>
        <v>12000</v>
      </c>
      <c r="D49" s="137">
        <v>12000</v>
      </c>
      <c r="E49" s="137"/>
      <c r="F49" s="137"/>
      <c r="G49" s="137"/>
      <c r="H49" s="137"/>
      <c r="I49" s="137"/>
      <c r="J49" s="137"/>
      <c r="K49" s="138"/>
      <c r="L49" s="138"/>
    </row>
    <row r="50" spans="1:12" s="139" customFormat="1" ht="12">
      <c r="A50" s="147">
        <v>3233</v>
      </c>
      <c r="B50" s="153" t="s">
        <v>59</v>
      </c>
      <c r="C50" s="163">
        <f t="shared" si="4"/>
        <v>1100</v>
      </c>
      <c r="D50" s="137">
        <v>1100</v>
      </c>
      <c r="E50" s="137"/>
      <c r="F50" s="137"/>
      <c r="G50" s="137"/>
      <c r="H50" s="137"/>
      <c r="I50" s="137"/>
      <c r="J50" s="137"/>
      <c r="K50" s="138"/>
      <c r="L50" s="138"/>
    </row>
    <row r="51" spans="1:12" s="139" customFormat="1" ht="12">
      <c r="A51" s="147">
        <v>3234</v>
      </c>
      <c r="B51" s="153" t="s">
        <v>60</v>
      </c>
      <c r="C51" s="163">
        <f t="shared" si="4"/>
        <v>40000</v>
      </c>
      <c r="D51" s="137">
        <v>40000</v>
      </c>
      <c r="E51" s="137"/>
      <c r="F51" s="137"/>
      <c r="G51" s="137"/>
      <c r="H51" s="137"/>
      <c r="I51" s="137"/>
      <c r="J51" s="137"/>
      <c r="K51" s="138"/>
      <c r="L51" s="138"/>
    </row>
    <row r="52" spans="1:12" s="139" customFormat="1" ht="12">
      <c r="A52" s="147">
        <v>3235</v>
      </c>
      <c r="B52" s="153" t="s">
        <v>61</v>
      </c>
      <c r="C52" s="163">
        <f t="shared" si="4"/>
        <v>0</v>
      </c>
      <c r="D52" s="137">
        <v>0</v>
      </c>
      <c r="E52" s="137"/>
      <c r="F52" s="137"/>
      <c r="G52" s="137"/>
      <c r="H52" s="137"/>
      <c r="I52" s="137"/>
      <c r="J52" s="137"/>
      <c r="K52" s="138"/>
      <c r="L52" s="138"/>
    </row>
    <row r="53" spans="1:12" s="139" customFormat="1" ht="12">
      <c r="A53" s="147">
        <v>3236</v>
      </c>
      <c r="B53" s="154" t="s">
        <v>62</v>
      </c>
      <c r="C53" s="163">
        <f t="shared" si="4"/>
        <v>6000</v>
      </c>
      <c r="D53" s="137">
        <v>6000</v>
      </c>
      <c r="E53" s="137"/>
      <c r="F53" s="137"/>
      <c r="G53" s="137"/>
      <c r="H53" s="137"/>
      <c r="I53" s="137"/>
      <c r="J53" s="137"/>
      <c r="K53" s="138"/>
      <c r="L53" s="138"/>
    </row>
    <row r="54" spans="1:12" s="139" customFormat="1" ht="12">
      <c r="A54" s="147">
        <v>3237</v>
      </c>
      <c r="B54" s="153" t="s">
        <v>63</v>
      </c>
      <c r="C54" s="163">
        <f t="shared" si="4"/>
        <v>0</v>
      </c>
      <c r="D54" s="137">
        <v>0</v>
      </c>
      <c r="E54" s="137"/>
      <c r="F54" s="137"/>
      <c r="G54" s="137"/>
      <c r="H54" s="137"/>
      <c r="I54" s="137"/>
      <c r="J54" s="137"/>
      <c r="K54" s="138"/>
      <c r="L54" s="138"/>
    </row>
    <row r="55" spans="1:12" s="139" customFormat="1" ht="12">
      <c r="A55" s="147">
        <v>3238</v>
      </c>
      <c r="B55" s="153" t="s">
        <v>64</v>
      </c>
      <c r="C55" s="163">
        <f t="shared" si="4"/>
        <v>15000</v>
      </c>
      <c r="D55" s="137">
        <v>15000</v>
      </c>
      <c r="E55" s="137"/>
      <c r="F55" s="137"/>
      <c r="G55" s="137"/>
      <c r="H55" s="137"/>
      <c r="I55" s="137"/>
      <c r="J55" s="137"/>
      <c r="K55" s="138"/>
      <c r="L55" s="138"/>
    </row>
    <row r="56" spans="1:12" s="139" customFormat="1" ht="12">
      <c r="A56" s="147">
        <v>3239</v>
      </c>
      <c r="B56" s="153" t="s">
        <v>65</v>
      </c>
      <c r="C56" s="163">
        <f t="shared" si="4"/>
        <v>10000</v>
      </c>
      <c r="D56" s="137">
        <v>10000</v>
      </c>
      <c r="E56" s="137"/>
      <c r="F56" s="137"/>
      <c r="G56" s="137"/>
      <c r="H56" s="137"/>
      <c r="I56" s="137"/>
      <c r="J56" s="137"/>
      <c r="K56" s="138"/>
      <c r="L56" s="138"/>
    </row>
    <row r="57" spans="1:12" s="139" customFormat="1" ht="25.5">
      <c r="A57" s="101">
        <v>329</v>
      </c>
      <c r="B57" s="103" t="s">
        <v>31</v>
      </c>
      <c r="C57" s="162">
        <f t="shared" si="4"/>
        <v>16010</v>
      </c>
      <c r="D57" s="108">
        <f aca="true" t="shared" si="17" ref="D57:J57">SUM(D58:D63)</f>
        <v>7000</v>
      </c>
      <c r="E57" s="108">
        <v>10</v>
      </c>
      <c r="F57" s="108">
        <f t="shared" si="17"/>
        <v>9000</v>
      </c>
      <c r="G57" s="108">
        <f t="shared" si="17"/>
        <v>0</v>
      </c>
      <c r="H57" s="108">
        <f t="shared" si="17"/>
        <v>0</v>
      </c>
      <c r="I57" s="108">
        <f t="shared" si="17"/>
        <v>0</v>
      </c>
      <c r="J57" s="108">
        <f t="shared" si="17"/>
        <v>0</v>
      </c>
      <c r="K57" s="107"/>
      <c r="L57" s="107"/>
    </row>
    <row r="58" spans="1:12" s="5" customFormat="1" ht="12.75">
      <c r="A58" s="147">
        <v>3292</v>
      </c>
      <c r="B58" s="153" t="s">
        <v>66</v>
      </c>
      <c r="C58" s="163">
        <f t="shared" si="4"/>
        <v>0</v>
      </c>
      <c r="D58" s="137">
        <v>0</v>
      </c>
      <c r="E58" s="137"/>
      <c r="F58" s="137"/>
      <c r="G58" s="137"/>
      <c r="H58" s="137"/>
      <c r="I58" s="137"/>
      <c r="J58" s="137"/>
      <c r="K58" s="138"/>
      <c r="L58" s="138"/>
    </row>
    <row r="59" spans="1:12" s="139" customFormat="1" ht="12">
      <c r="A59" s="147">
        <v>3293</v>
      </c>
      <c r="B59" s="153" t="s">
        <v>67</v>
      </c>
      <c r="C59" s="163">
        <f t="shared" si="4"/>
        <v>1000</v>
      </c>
      <c r="D59" s="137">
        <v>1000</v>
      </c>
      <c r="E59" s="137"/>
      <c r="F59" s="137"/>
      <c r="G59" s="137"/>
      <c r="H59" s="137"/>
      <c r="I59" s="137"/>
      <c r="J59" s="137"/>
      <c r="K59" s="138"/>
      <c r="L59" s="138"/>
    </row>
    <row r="60" spans="1:12" s="139" customFormat="1" ht="12">
      <c r="A60" s="147">
        <v>3294</v>
      </c>
      <c r="B60" s="153" t="s">
        <v>68</v>
      </c>
      <c r="C60" s="163">
        <f t="shared" si="4"/>
        <v>1000</v>
      </c>
      <c r="D60" s="137">
        <v>1000</v>
      </c>
      <c r="E60" s="137"/>
      <c r="F60" s="137"/>
      <c r="G60" s="137"/>
      <c r="H60" s="137"/>
      <c r="I60" s="137"/>
      <c r="J60" s="137"/>
      <c r="K60" s="138"/>
      <c r="L60" s="138"/>
    </row>
    <row r="61" spans="1:12" s="139" customFormat="1" ht="12">
      <c r="A61" s="147">
        <v>3295</v>
      </c>
      <c r="B61" s="153" t="s">
        <v>69</v>
      </c>
      <c r="C61" s="163">
        <f t="shared" si="4"/>
        <v>0</v>
      </c>
      <c r="D61" s="137">
        <v>0</v>
      </c>
      <c r="E61" s="137"/>
      <c r="F61" s="137"/>
      <c r="G61" s="137"/>
      <c r="H61" s="137"/>
      <c r="I61" s="137"/>
      <c r="J61" s="137"/>
      <c r="K61" s="138"/>
      <c r="L61" s="138"/>
    </row>
    <row r="62" spans="1:12" s="139" customFormat="1" ht="12">
      <c r="A62" s="147">
        <v>3296</v>
      </c>
      <c r="B62" s="153" t="s">
        <v>83</v>
      </c>
      <c r="C62" s="163">
        <f t="shared" si="4"/>
        <v>0</v>
      </c>
      <c r="D62" s="137"/>
      <c r="E62" s="137"/>
      <c r="F62" s="137"/>
      <c r="G62" s="137"/>
      <c r="H62" s="137"/>
      <c r="I62" s="137"/>
      <c r="J62" s="137"/>
      <c r="K62" s="138"/>
      <c r="L62" s="138"/>
    </row>
    <row r="63" spans="1:12" s="139" customFormat="1" ht="12">
      <c r="A63" s="147">
        <v>3299</v>
      </c>
      <c r="B63" s="154" t="s">
        <v>70</v>
      </c>
      <c r="C63" s="163">
        <f t="shared" si="4"/>
        <v>14010</v>
      </c>
      <c r="D63" s="137">
        <v>5000</v>
      </c>
      <c r="E63" s="137">
        <v>10</v>
      </c>
      <c r="F63" s="137">
        <v>9000</v>
      </c>
      <c r="G63" s="137"/>
      <c r="H63" s="137"/>
      <c r="I63" s="137"/>
      <c r="J63" s="137"/>
      <c r="K63" s="138"/>
      <c r="L63" s="138"/>
    </row>
    <row r="64" spans="1:12" s="139" customFormat="1" ht="12.75">
      <c r="A64" s="101">
        <v>34</v>
      </c>
      <c r="B64" s="103" t="s">
        <v>32</v>
      </c>
      <c r="C64" s="162">
        <f t="shared" si="4"/>
        <v>5000</v>
      </c>
      <c r="D64" s="108">
        <f aca="true" t="shared" si="18" ref="D64:J64">D65</f>
        <v>5000</v>
      </c>
      <c r="E64" s="108">
        <f t="shared" si="18"/>
        <v>0</v>
      </c>
      <c r="F64" s="108">
        <f t="shared" si="18"/>
        <v>0</v>
      </c>
      <c r="G64" s="108">
        <f t="shared" si="18"/>
        <v>0</v>
      </c>
      <c r="H64" s="108">
        <f t="shared" si="18"/>
        <v>0</v>
      </c>
      <c r="I64" s="108">
        <f t="shared" si="18"/>
        <v>0</v>
      </c>
      <c r="J64" s="108">
        <f t="shared" si="18"/>
        <v>0</v>
      </c>
      <c r="K64" s="107">
        <f>C64</f>
        <v>5000</v>
      </c>
      <c r="L64" s="107">
        <f>C64</f>
        <v>5000</v>
      </c>
    </row>
    <row r="65" spans="1:12" s="5" customFormat="1" ht="12.75">
      <c r="A65" s="101">
        <v>343</v>
      </c>
      <c r="B65" s="103" t="s">
        <v>33</v>
      </c>
      <c r="C65" s="162">
        <f t="shared" si="4"/>
        <v>5000</v>
      </c>
      <c r="D65" s="253">
        <f>SUM(D66:D67)</f>
        <v>5000</v>
      </c>
      <c r="E65" s="108">
        <f aca="true" t="shared" si="19" ref="E65:J65">SUM(E66:E67)</f>
        <v>0</v>
      </c>
      <c r="F65" s="108">
        <f t="shared" si="19"/>
        <v>0</v>
      </c>
      <c r="G65" s="108">
        <f t="shared" si="19"/>
        <v>0</v>
      </c>
      <c r="H65" s="108">
        <f t="shared" si="19"/>
        <v>0</v>
      </c>
      <c r="I65" s="108">
        <f t="shared" si="19"/>
        <v>0</v>
      </c>
      <c r="J65" s="108">
        <f t="shared" si="19"/>
        <v>0</v>
      </c>
      <c r="K65" s="107"/>
      <c r="L65" s="107"/>
    </row>
    <row r="66" spans="1:12" s="5" customFormat="1" ht="12.75">
      <c r="A66" s="147">
        <v>3431</v>
      </c>
      <c r="B66" s="153" t="s">
        <v>71</v>
      </c>
      <c r="C66" s="163">
        <f t="shared" si="4"/>
        <v>5000</v>
      </c>
      <c r="D66" s="137">
        <v>5000</v>
      </c>
      <c r="E66" s="137"/>
      <c r="F66" s="137"/>
      <c r="G66" s="137"/>
      <c r="H66" s="137"/>
      <c r="I66" s="137"/>
      <c r="J66" s="137"/>
      <c r="K66" s="138"/>
      <c r="L66" s="138"/>
    </row>
    <row r="67" spans="1:12" s="139" customFormat="1" ht="12.75" thickBot="1">
      <c r="A67" s="147">
        <v>3433</v>
      </c>
      <c r="B67" s="153" t="s">
        <v>72</v>
      </c>
      <c r="C67" s="163">
        <f t="shared" si="4"/>
        <v>0</v>
      </c>
      <c r="D67" s="137">
        <v>0</v>
      </c>
      <c r="E67" s="137"/>
      <c r="F67" s="137"/>
      <c r="G67" s="137"/>
      <c r="H67" s="137"/>
      <c r="I67" s="137"/>
      <c r="J67" s="137"/>
      <c r="K67" s="138"/>
      <c r="L67" s="138"/>
    </row>
    <row r="68" spans="1:12" s="139" customFormat="1" ht="16.5" thickBot="1">
      <c r="A68" s="212" t="s">
        <v>113</v>
      </c>
      <c r="B68" s="213" t="s">
        <v>114</v>
      </c>
      <c r="C68" s="218">
        <v>98600</v>
      </c>
      <c r="D68" s="219">
        <v>98600</v>
      </c>
      <c r="E68" s="219">
        <f aca="true" t="shared" si="20" ref="E68:J68">E69</f>
        <v>0</v>
      </c>
      <c r="F68" s="219">
        <f t="shared" si="20"/>
        <v>0</v>
      </c>
      <c r="G68" s="219">
        <f t="shared" si="20"/>
        <v>0</v>
      </c>
      <c r="H68" s="219">
        <f t="shared" si="20"/>
        <v>0</v>
      </c>
      <c r="I68" s="219">
        <f t="shared" si="20"/>
        <v>0</v>
      </c>
      <c r="J68" s="219">
        <f t="shared" si="20"/>
        <v>0</v>
      </c>
      <c r="K68" s="220">
        <v>98600</v>
      </c>
      <c r="L68" s="220">
        <v>98600</v>
      </c>
    </row>
    <row r="69" spans="1:12" s="113" customFormat="1" ht="30">
      <c r="A69" s="109">
        <v>4</v>
      </c>
      <c r="B69" s="110" t="s">
        <v>41</v>
      </c>
      <c r="C69" s="166">
        <f t="shared" si="4"/>
        <v>75600</v>
      </c>
      <c r="D69" s="112">
        <f aca="true" t="shared" si="21" ref="D69:J69">D70</f>
        <v>75600</v>
      </c>
      <c r="E69" s="112">
        <f t="shared" si="21"/>
        <v>0</v>
      </c>
      <c r="F69" s="112">
        <f t="shared" si="21"/>
        <v>0</v>
      </c>
      <c r="G69" s="112">
        <f t="shared" si="21"/>
        <v>0</v>
      </c>
      <c r="H69" s="112">
        <f t="shared" si="21"/>
        <v>0</v>
      </c>
      <c r="I69" s="112">
        <f t="shared" si="21"/>
        <v>0</v>
      </c>
      <c r="J69" s="112">
        <f t="shared" si="21"/>
        <v>0</v>
      </c>
      <c r="K69" s="111">
        <f>C69</f>
        <v>75600</v>
      </c>
      <c r="L69" s="111">
        <f>C69</f>
        <v>75600</v>
      </c>
    </row>
    <row r="70" spans="1:12" s="15" customFormat="1" ht="38.25">
      <c r="A70" s="121">
        <v>42</v>
      </c>
      <c r="B70" s="122" t="s">
        <v>35</v>
      </c>
      <c r="C70" s="164">
        <f t="shared" si="4"/>
        <v>75600</v>
      </c>
      <c r="D70" s="124">
        <f>D71+D75</f>
        <v>75600</v>
      </c>
      <c r="E70" s="124">
        <f aca="true" t="shared" si="22" ref="E70:J70">E71+E75</f>
        <v>0</v>
      </c>
      <c r="F70" s="124">
        <f t="shared" si="22"/>
        <v>0</v>
      </c>
      <c r="G70" s="124">
        <f t="shared" si="22"/>
        <v>0</v>
      </c>
      <c r="H70" s="124">
        <f t="shared" si="22"/>
        <v>0</v>
      </c>
      <c r="I70" s="124">
        <f t="shared" si="22"/>
        <v>0</v>
      </c>
      <c r="J70" s="124">
        <f t="shared" si="22"/>
        <v>0</v>
      </c>
      <c r="K70" s="123">
        <f>C70</f>
        <v>75600</v>
      </c>
      <c r="L70" s="123">
        <f>C70</f>
        <v>75600</v>
      </c>
    </row>
    <row r="71" spans="1:12" s="5" customFormat="1" ht="12.75">
      <c r="A71" s="101">
        <v>422</v>
      </c>
      <c r="B71" s="103" t="s">
        <v>34</v>
      </c>
      <c r="C71" s="162">
        <f t="shared" si="4"/>
        <v>75000</v>
      </c>
      <c r="D71" s="108">
        <f>SUM(D72:D74)</f>
        <v>75000</v>
      </c>
      <c r="E71" s="108">
        <f aca="true" t="shared" si="23" ref="E71:J71">SUM(E72:E74)</f>
        <v>0</v>
      </c>
      <c r="F71" s="108">
        <f t="shared" si="23"/>
        <v>0</v>
      </c>
      <c r="G71" s="108">
        <f t="shared" si="23"/>
        <v>0</v>
      </c>
      <c r="H71" s="108">
        <f t="shared" si="23"/>
        <v>0</v>
      </c>
      <c r="I71" s="108">
        <f t="shared" si="23"/>
        <v>0</v>
      </c>
      <c r="J71" s="108">
        <f t="shared" si="23"/>
        <v>0</v>
      </c>
      <c r="K71" s="107"/>
      <c r="L71" s="107"/>
    </row>
    <row r="72" spans="1:12" s="139" customFormat="1" ht="12">
      <c r="A72" s="143">
        <v>4221</v>
      </c>
      <c r="B72" s="144" t="s">
        <v>75</v>
      </c>
      <c r="C72" s="163">
        <f t="shared" si="4"/>
        <v>10000</v>
      </c>
      <c r="D72" s="137">
        <v>10000</v>
      </c>
      <c r="E72" s="137"/>
      <c r="F72" s="137"/>
      <c r="G72" s="137"/>
      <c r="H72" s="137"/>
      <c r="I72" s="137"/>
      <c r="J72" s="137"/>
      <c r="K72" s="138"/>
      <c r="L72" s="138"/>
    </row>
    <row r="73" spans="1:12" s="139" customFormat="1" ht="12">
      <c r="A73" s="143">
        <v>4212</v>
      </c>
      <c r="B73" s="144" t="s">
        <v>124</v>
      </c>
      <c r="C73" s="255">
        <f t="shared" si="4"/>
        <v>65000</v>
      </c>
      <c r="D73" s="254">
        <v>65000</v>
      </c>
      <c r="E73" s="137"/>
      <c r="F73" s="137"/>
      <c r="G73" s="137"/>
      <c r="H73" s="137"/>
      <c r="I73" s="137"/>
      <c r="J73" s="137"/>
      <c r="K73" s="138"/>
      <c r="L73" s="138"/>
    </row>
    <row r="74" spans="1:12" s="139" customFormat="1" ht="12">
      <c r="A74" s="143">
        <v>4227</v>
      </c>
      <c r="B74" s="144" t="s">
        <v>82</v>
      </c>
      <c r="C74" s="163">
        <f aca="true" t="shared" si="24" ref="C74:C89">D74+E74+F74+G74+H74+I74+J74</f>
        <v>0</v>
      </c>
      <c r="D74" s="137">
        <v>0</v>
      </c>
      <c r="E74" s="137"/>
      <c r="F74" s="137"/>
      <c r="G74" s="137"/>
      <c r="H74" s="137"/>
      <c r="I74" s="137"/>
      <c r="J74" s="137"/>
      <c r="K74" s="138"/>
      <c r="L74" s="138"/>
    </row>
    <row r="75" spans="1:12" s="5" customFormat="1" ht="25.5">
      <c r="A75" s="101">
        <v>424</v>
      </c>
      <c r="B75" s="103" t="s">
        <v>36</v>
      </c>
      <c r="C75" s="162">
        <f t="shared" si="24"/>
        <v>600</v>
      </c>
      <c r="D75" s="108">
        <f>D76</f>
        <v>600</v>
      </c>
      <c r="E75" s="108">
        <f aca="true" t="shared" si="25" ref="E75:J75">E76</f>
        <v>0</v>
      </c>
      <c r="F75" s="108">
        <f t="shared" si="25"/>
        <v>0</v>
      </c>
      <c r="G75" s="108">
        <f t="shared" si="25"/>
        <v>0</v>
      </c>
      <c r="H75" s="108">
        <f t="shared" si="25"/>
        <v>0</v>
      </c>
      <c r="I75" s="108">
        <f t="shared" si="25"/>
        <v>0</v>
      </c>
      <c r="J75" s="108">
        <f t="shared" si="25"/>
        <v>0</v>
      </c>
      <c r="K75" s="107"/>
      <c r="L75" s="107"/>
    </row>
    <row r="76" spans="1:12" s="139" customFormat="1" ht="12">
      <c r="A76" s="143">
        <v>4241</v>
      </c>
      <c r="B76" s="144" t="s">
        <v>74</v>
      </c>
      <c r="C76" s="163">
        <f t="shared" si="24"/>
        <v>600</v>
      </c>
      <c r="D76" s="137">
        <v>600</v>
      </c>
      <c r="E76" s="137"/>
      <c r="F76" s="137"/>
      <c r="G76" s="137"/>
      <c r="H76" s="137"/>
      <c r="I76" s="137"/>
      <c r="J76" s="137"/>
      <c r="K76" s="138"/>
      <c r="L76" s="138"/>
    </row>
    <row r="77" spans="1:12" ht="12.75" customHeight="1" thickBot="1">
      <c r="A77" s="190">
        <v>3</v>
      </c>
      <c r="B77" s="245" t="s">
        <v>106</v>
      </c>
      <c r="C77" s="246">
        <v>23000</v>
      </c>
      <c r="D77" s="247">
        <v>23000</v>
      </c>
      <c r="E77" s="173"/>
      <c r="F77" s="173"/>
      <c r="G77" s="173"/>
      <c r="H77" s="173"/>
      <c r="I77" s="173"/>
      <c r="J77" s="173"/>
      <c r="K77" s="174"/>
      <c r="L77" s="174"/>
    </row>
    <row r="78" spans="1:12" s="5" customFormat="1" ht="27.75" customHeight="1">
      <c r="A78" s="224">
        <v>32</v>
      </c>
      <c r="B78" s="225" t="s">
        <v>27</v>
      </c>
      <c r="C78" s="231">
        <v>23000</v>
      </c>
      <c r="D78" s="232">
        <v>23000</v>
      </c>
      <c r="E78" s="232">
        <f aca="true" t="shared" si="26" ref="E78:J79">E79</f>
        <v>0</v>
      </c>
      <c r="F78" s="232">
        <f t="shared" si="26"/>
        <v>0</v>
      </c>
      <c r="G78" s="232">
        <f t="shared" si="26"/>
        <v>0</v>
      </c>
      <c r="H78" s="232">
        <f t="shared" si="26"/>
        <v>0</v>
      </c>
      <c r="I78" s="232">
        <f t="shared" si="26"/>
        <v>0</v>
      </c>
      <c r="J78" s="232">
        <f t="shared" si="26"/>
        <v>0</v>
      </c>
      <c r="K78" s="233">
        <f>C78</f>
        <v>23000</v>
      </c>
      <c r="L78" s="233">
        <f>C78</f>
        <v>23000</v>
      </c>
    </row>
    <row r="79" spans="1:12" s="1" customFormat="1" ht="15">
      <c r="A79" s="101">
        <v>323</v>
      </c>
      <c r="B79" s="103" t="s">
        <v>30</v>
      </c>
      <c r="C79" s="161">
        <v>23000</v>
      </c>
      <c r="D79" s="106">
        <v>23000</v>
      </c>
      <c r="E79" s="106">
        <f t="shared" si="26"/>
        <v>0</v>
      </c>
      <c r="F79" s="106">
        <f t="shared" si="26"/>
        <v>0</v>
      </c>
      <c r="G79" s="106">
        <f t="shared" si="26"/>
        <v>0</v>
      </c>
      <c r="H79" s="106">
        <f t="shared" si="26"/>
        <v>0</v>
      </c>
      <c r="I79" s="106">
        <f t="shared" si="26"/>
        <v>0</v>
      </c>
      <c r="J79" s="106">
        <f t="shared" si="26"/>
        <v>0</v>
      </c>
      <c r="K79" s="105">
        <f>C79</f>
        <v>23000</v>
      </c>
      <c r="L79" s="105">
        <f>C79</f>
        <v>23000</v>
      </c>
    </row>
    <row r="80" spans="1:12" s="5" customFormat="1" ht="12.75">
      <c r="A80" s="248">
        <v>3232</v>
      </c>
      <c r="B80" s="249" t="s">
        <v>107</v>
      </c>
      <c r="C80" s="250">
        <v>23000</v>
      </c>
      <c r="D80" s="251">
        <v>23000</v>
      </c>
      <c r="E80" s="124">
        <f aca="true" t="shared" si="27" ref="E80:J80">E81</f>
        <v>0</v>
      </c>
      <c r="F80" s="124">
        <f t="shared" si="27"/>
        <v>0</v>
      </c>
      <c r="G80" s="124">
        <f t="shared" si="27"/>
        <v>0</v>
      </c>
      <c r="H80" s="124">
        <f t="shared" si="27"/>
        <v>0</v>
      </c>
      <c r="I80" s="124">
        <f t="shared" si="27"/>
        <v>0</v>
      </c>
      <c r="J80" s="124">
        <f t="shared" si="27"/>
        <v>0</v>
      </c>
      <c r="K80" s="123"/>
      <c r="L80" s="123"/>
    </row>
    <row r="81" spans="1:12" s="15" customFormat="1" ht="12.75">
      <c r="A81" s="148"/>
      <c r="B81" s="156"/>
      <c r="C81" s="165">
        <f t="shared" si="24"/>
        <v>0</v>
      </c>
      <c r="D81" s="140"/>
      <c r="E81" s="140"/>
      <c r="F81" s="140"/>
      <c r="G81" s="140"/>
      <c r="H81" s="140"/>
      <c r="I81" s="140"/>
      <c r="J81" s="140"/>
      <c r="K81" s="141"/>
      <c r="L81" s="141"/>
    </row>
    <row r="82" spans="1:12" s="142" customFormat="1" ht="13.5" thickBot="1">
      <c r="A82" s="171"/>
      <c r="B82" s="172"/>
      <c r="C82" s="175">
        <f t="shared" si="24"/>
        <v>0</v>
      </c>
      <c r="D82" s="176"/>
      <c r="E82" s="176"/>
      <c r="F82" s="176"/>
      <c r="G82" s="176"/>
      <c r="H82" s="176"/>
      <c r="I82" s="176"/>
      <c r="J82" s="176"/>
      <c r="K82" s="177"/>
      <c r="L82" s="177"/>
    </row>
    <row r="83" spans="1:12" ht="16.5" thickBot="1">
      <c r="A83" s="214" t="s">
        <v>111</v>
      </c>
      <c r="B83" s="215" t="s">
        <v>112</v>
      </c>
      <c r="C83" s="221">
        <f>C84+C90</f>
        <v>143000</v>
      </c>
      <c r="D83" s="222">
        <f aca="true" t="shared" si="28" ref="D83:L83">D84+D90</f>
        <v>11000</v>
      </c>
      <c r="E83" s="222">
        <f t="shared" si="28"/>
        <v>0</v>
      </c>
      <c r="F83" s="222">
        <f t="shared" si="28"/>
        <v>50000</v>
      </c>
      <c r="G83" s="222">
        <f t="shared" si="28"/>
        <v>82000</v>
      </c>
      <c r="H83" s="222">
        <f t="shared" si="28"/>
        <v>0</v>
      </c>
      <c r="I83" s="222">
        <f t="shared" si="28"/>
        <v>0</v>
      </c>
      <c r="J83" s="222">
        <f t="shared" si="28"/>
        <v>0</v>
      </c>
      <c r="K83" s="223">
        <f>K84+K90</f>
        <v>143000</v>
      </c>
      <c r="L83" s="223">
        <f t="shared" si="28"/>
        <v>143000</v>
      </c>
    </row>
    <row r="84" spans="1:12" s="5" customFormat="1" ht="27.75" customHeight="1">
      <c r="A84" s="229">
        <v>3</v>
      </c>
      <c r="B84" s="234" t="s">
        <v>22</v>
      </c>
      <c r="C84" s="235">
        <f t="shared" si="24"/>
        <v>142000</v>
      </c>
      <c r="D84" s="235">
        <v>10000</v>
      </c>
      <c r="E84" s="236">
        <f aca="true" t="shared" si="29" ref="E84:J85">E85</f>
        <v>0</v>
      </c>
      <c r="F84" s="235">
        <f t="shared" si="29"/>
        <v>50000</v>
      </c>
      <c r="G84" s="235">
        <v>82000</v>
      </c>
      <c r="H84" s="235">
        <f t="shared" si="29"/>
        <v>0</v>
      </c>
      <c r="I84" s="235">
        <f t="shared" si="29"/>
        <v>0</v>
      </c>
      <c r="J84" s="235">
        <f t="shared" si="29"/>
        <v>0</v>
      </c>
      <c r="K84" s="235">
        <f>C84</f>
        <v>142000</v>
      </c>
      <c r="L84" s="235">
        <f>C84</f>
        <v>142000</v>
      </c>
    </row>
    <row r="85" spans="1:12" s="1" customFormat="1" ht="15">
      <c r="A85" s="101">
        <v>32</v>
      </c>
      <c r="B85" s="197" t="s">
        <v>27</v>
      </c>
      <c r="C85" s="105">
        <f t="shared" si="24"/>
        <v>142000</v>
      </c>
      <c r="D85" s="105">
        <f>D86</f>
        <v>10000</v>
      </c>
      <c r="E85" s="203">
        <f t="shared" si="29"/>
        <v>0</v>
      </c>
      <c r="F85" s="105">
        <f t="shared" si="29"/>
        <v>50000</v>
      </c>
      <c r="G85" s="105">
        <v>82000</v>
      </c>
      <c r="H85" s="105">
        <f t="shared" si="29"/>
        <v>0</v>
      </c>
      <c r="I85" s="105">
        <f t="shared" si="29"/>
        <v>0</v>
      </c>
      <c r="J85" s="105">
        <f t="shared" si="29"/>
        <v>0</v>
      </c>
      <c r="K85" s="105">
        <f>C85</f>
        <v>142000</v>
      </c>
      <c r="L85" s="105">
        <f>C85</f>
        <v>142000</v>
      </c>
    </row>
    <row r="86" spans="1:12" s="5" customFormat="1" ht="12.75">
      <c r="A86" s="121">
        <v>322</v>
      </c>
      <c r="B86" s="195" t="s">
        <v>29</v>
      </c>
      <c r="C86" s="123">
        <f t="shared" si="24"/>
        <v>142000</v>
      </c>
      <c r="D86" s="123">
        <f>D87+D88+D89</f>
        <v>10000</v>
      </c>
      <c r="E86" s="204">
        <f aca="true" t="shared" si="30" ref="E86:J86">E87+E88+E89</f>
        <v>0</v>
      </c>
      <c r="F86" s="123">
        <f t="shared" si="30"/>
        <v>50000</v>
      </c>
      <c r="G86" s="123">
        <v>82000</v>
      </c>
      <c r="H86" s="123">
        <f t="shared" si="30"/>
        <v>0</v>
      </c>
      <c r="I86" s="123">
        <f t="shared" si="30"/>
        <v>0</v>
      </c>
      <c r="J86" s="123">
        <f t="shared" si="30"/>
        <v>0</v>
      </c>
      <c r="K86" s="123"/>
      <c r="L86" s="123"/>
    </row>
    <row r="87" spans="1:12" s="15" customFormat="1" ht="12.75">
      <c r="A87" s="148">
        <v>3221</v>
      </c>
      <c r="B87" s="196" t="s">
        <v>81</v>
      </c>
      <c r="C87" s="141">
        <f t="shared" si="24"/>
        <v>0</v>
      </c>
      <c r="D87" s="141"/>
      <c r="E87" s="205"/>
      <c r="F87" s="141"/>
      <c r="G87" s="141"/>
      <c r="H87" s="141"/>
      <c r="I87" s="141"/>
      <c r="J87" s="141"/>
      <c r="K87" s="141"/>
      <c r="L87" s="141"/>
    </row>
    <row r="88" spans="1:12" s="142" customFormat="1" ht="12">
      <c r="A88" s="148">
        <v>3222</v>
      </c>
      <c r="B88" s="196" t="s">
        <v>73</v>
      </c>
      <c r="C88" s="141">
        <f t="shared" si="24"/>
        <v>142000</v>
      </c>
      <c r="D88" s="141">
        <v>10000</v>
      </c>
      <c r="E88" s="205"/>
      <c r="F88" s="141">
        <v>50000</v>
      </c>
      <c r="G88" s="141">
        <v>82000</v>
      </c>
      <c r="H88" s="141"/>
      <c r="I88" s="141"/>
      <c r="J88" s="141"/>
      <c r="K88" s="141"/>
      <c r="L88" s="141"/>
    </row>
    <row r="89" spans="1:12" s="142" customFormat="1" ht="12">
      <c r="A89" s="148">
        <v>3225</v>
      </c>
      <c r="B89" s="196" t="s">
        <v>55</v>
      </c>
      <c r="C89" s="141">
        <f t="shared" si="24"/>
        <v>0</v>
      </c>
      <c r="D89" s="141"/>
      <c r="E89" s="205"/>
      <c r="F89" s="141"/>
      <c r="G89" s="141"/>
      <c r="H89" s="141"/>
      <c r="I89" s="141"/>
      <c r="J89" s="141"/>
      <c r="K89" s="141"/>
      <c r="L89" s="141"/>
    </row>
    <row r="90" spans="1:12" s="142" customFormat="1" ht="15">
      <c r="A90" s="256" t="s">
        <v>125</v>
      </c>
      <c r="B90" s="257" t="s">
        <v>126</v>
      </c>
      <c r="C90" s="258">
        <v>1000</v>
      </c>
      <c r="D90" s="258">
        <v>1000</v>
      </c>
      <c r="E90" s="259"/>
      <c r="F90" s="258"/>
      <c r="G90" s="258"/>
      <c r="H90" s="258"/>
      <c r="I90" s="258"/>
      <c r="J90" s="258">
        <f>J91</f>
        <v>0</v>
      </c>
      <c r="K90" s="258">
        <v>1000</v>
      </c>
      <c r="L90" s="258">
        <v>1000</v>
      </c>
    </row>
    <row r="91" spans="1:12" s="113" customFormat="1" ht="15">
      <c r="A91" s="121">
        <v>3211</v>
      </c>
      <c r="B91" s="195" t="s">
        <v>127</v>
      </c>
      <c r="C91" s="123">
        <v>500</v>
      </c>
      <c r="D91" s="123">
        <v>500</v>
      </c>
      <c r="E91" s="204"/>
      <c r="F91" s="123"/>
      <c r="G91" s="123"/>
      <c r="H91" s="123"/>
      <c r="I91" s="123"/>
      <c r="J91" s="123">
        <f>J92+J96</f>
        <v>0</v>
      </c>
      <c r="K91" s="123"/>
      <c r="L91" s="123"/>
    </row>
    <row r="92" spans="1:12" s="15" customFormat="1" ht="12.75">
      <c r="A92" s="101">
        <v>3299</v>
      </c>
      <c r="B92" s="197" t="s">
        <v>128</v>
      </c>
      <c r="C92" s="107">
        <v>500</v>
      </c>
      <c r="D92" s="107">
        <v>500</v>
      </c>
      <c r="E92" s="206"/>
      <c r="F92" s="107"/>
      <c r="G92" s="107"/>
      <c r="H92" s="107"/>
      <c r="I92" s="107"/>
      <c r="J92" s="107">
        <f>SUM(J93:J95)</f>
        <v>0</v>
      </c>
      <c r="K92" s="107"/>
      <c r="L92" s="107"/>
    </row>
    <row r="93" spans="1:12" s="5" customFormat="1" ht="12.75">
      <c r="A93" s="143"/>
      <c r="B93" s="198"/>
      <c r="C93" s="138"/>
      <c r="D93" s="138"/>
      <c r="E93" s="207"/>
      <c r="F93" s="138"/>
      <c r="G93" s="138"/>
      <c r="H93" s="138"/>
      <c r="I93" s="138"/>
      <c r="J93" s="138"/>
      <c r="K93" s="138"/>
      <c r="L93" s="138"/>
    </row>
    <row r="94" spans="1:12" s="139" customFormat="1" ht="12">
      <c r="A94" s="143"/>
      <c r="B94" s="198"/>
      <c r="C94" s="138"/>
      <c r="D94" s="138"/>
      <c r="E94" s="207"/>
      <c r="F94" s="138"/>
      <c r="G94" s="138"/>
      <c r="H94" s="138"/>
      <c r="I94" s="138"/>
      <c r="J94" s="138"/>
      <c r="K94" s="138"/>
      <c r="L94" s="138"/>
    </row>
    <row r="95" spans="1:12" s="139" customFormat="1" ht="12.75" thickBot="1">
      <c r="A95" s="194"/>
      <c r="B95" s="199"/>
      <c r="C95" s="201"/>
      <c r="D95" s="201"/>
      <c r="E95" s="208"/>
      <c r="F95" s="201"/>
      <c r="G95" s="201"/>
      <c r="H95" s="201"/>
      <c r="I95" s="201"/>
      <c r="J95" s="201"/>
      <c r="K95" s="201"/>
      <c r="L95" s="201"/>
    </row>
    <row r="96" spans="1:12" s="139" customFormat="1" ht="14.25" customHeight="1" thickBot="1">
      <c r="A96" s="3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26.25" thickBot="1">
      <c r="A97" s="216" t="s">
        <v>108</v>
      </c>
      <c r="B97" s="217" t="s">
        <v>109</v>
      </c>
      <c r="C97" s="218">
        <v>155000</v>
      </c>
      <c r="D97" s="219">
        <v>155000</v>
      </c>
      <c r="E97" s="219">
        <f aca="true" t="shared" si="31" ref="E97:L97">E98</f>
        <v>0</v>
      </c>
      <c r="F97" s="219">
        <f t="shared" si="31"/>
        <v>0</v>
      </c>
      <c r="G97" s="219">
        <f t="shared" si="31"/>
        <v>0</v>
      </c>
      <c r="H97" s="219">
        <f t="shared" si="31"/>
        <v>0</v>
      </c>
      <c r="I97" s="219">
        <f t="shared" si="31"/>
        <v>0</v>
      </c>
      <c r="J97" s="219">
        <f t="shared" si="31"/>
        <v>0</v>
      </c>
      <c r="K97" s="220">
        <f t="shared" si="31"/>
        <v>155000</v>
      </c>
      <c r="L97" s="220">
        <f t="shared" si="31"/>
        <v>155000</v>
      </c>
    </row>
    <row r="98" spans="1:12" s="5" customFormat="1" ht="27.75" customHeight="1">
      <c r="A98" s="229">
        <v>3</v>
      </c>
      <c r="B98" s="230" t="s">
        <v>22</v>
      </c>
      <c r="C98" s="237">
        <v>155000</v>
      </c>
      <c r="D98" s="238">
        <v>155000</v>
      </c>
      <c r="E98" s="238">
        <f aca="true" t="shared" si="32" ref="E98:J102">E99</f>
        <v>0</v>
      </c>
      <c r="F98" s="238">
        <f t="shared" si="32"/>
        <v>0</v>
      </c>
      <c r="G98" s="238">
        <f t="shared" si="32"/>
        <v>0</v>
      </c>
      <c r="H98" s="238">
        <f t="shared" si="32"/>
        <v>0</v>
      </c>
      <c r="I98" s="238">
        <f t="shared" si="32"/>
        <v>0</v>
      </c>
      <c r="J98" s="238">
        <f t="shared" si="32"/>
        <v>0</v>
      </c>
      <c r="K98" s="235">
        <f>C98</f>
        <v>155000</v>
      </c>
      <c r="L98" s="235">
        <f>C98</f>
        <v>155000</v>
      </c>
    </row>
    <row r="99" spans="1:12" s="1" customFormat="1" ht="15">
      <c r="A99" s="101">
        <v>32</v>
      </c>
      <c r="B99" s="103" t="s">
        <v>27</v>
      </c>
      <c r="C99" s="161">
        <v>155000</v>
      </c>
      <c r="D99" s="106">
        <v>155000</v>
      </c>
      <c r="E99" s="106">
        <f t="shared" si="32"/>
        <v>0</v>
      </c>
      <c r="F99" s="106">
        <f t="shared" si="32"/>
        <v>0</v>
      </c>
      <c r="G99" s="106">
        <f t="shared" si="32"/>
        <v>0</v>
      </c>
      <c r="H99" s="106">
        <f t="shared" si="32"/>
        <v>0</v>
      </c>
      <c r="I99" s="106">
        <f t="shared" si="32"/>
        <v>0</v>
      </c>
      <c r="J99" s="106">
        <f t="shared" si="32"/>
        <v>0</v>
      </c>
      <c r="K99" s="105">
        <f>C99</f>
        <v>155000</v>
      </c>
      <c r="L99" s="105">
        <f>C99</f>
        <v>155000</v>
      </c>
    </row>
    <row r="100" spans="1:12" s="5" customFormat="1" ht="12.75">
      <c r="A100" s="121">
        <v>322</v>
      </c>
      <c r="B100" s="122" t="s">
        <v>29</v>
      </c>
      <c r="C100" s="164">
        <v>5000</v>
      </c>
      <c r="D100" s="124">
        <v>5000</v>
      </c>
      <c r="E100" s="124">
        <f t="shared" si="32"/>
        <v>0</v>
      </c>
      <c r="F100" s="124">
        <f t="shared" si="32"/>
        <v>0</v>
      </c>
      <c r="G100" s="124">
        <f t="shared" si="32"/>
        <v>0</v>
      </c>
      <c r="H100" s="124">
        <f t="shared" si="32"/>
        <v>0</v>
      </c>
      <c r="I100" s="124">
        <f t="shared" si="32"/>
        <v>0</v>
      </c>
      <c r="J100" s="124">
        <f t="shared" si="32"/>
        <v>0</v>
      </c>
      <c r="K100" s="123"/>
      <c r="L100" s="123"/>
    </row>
    <row r="101" spans="1:12" s="15" customFormat="1" ht="13.5" thickBot="1">
      <c r="A101" s="157">
        <v>3223</v>
      </c>
      <c r="B101" s="158" t="s">
        <v>53</v>
      </c>
      <c r="C101" s="167">
        <v>5000</v>
      </c>
      <c r="D101" s="168">
        <v>5000</v>
      </c>
      <c r="E101" s="168"/>
      <c r="F101" s="168"/>
      <c r="G101" s="168"/>
      <c r="H101" s="168"/>
      <c r="I101" s="168"/>
      <c r="J101" s="168"/>
      <c r="K101" s="152"/>
      <c r="L101" s="152"/>
    </row>
    <row r="102" spans="1:12" s="142" customFormat="1" ht="12.75">
      <c r="A102" s="121">
        <v>323</v>
      </c>
      <c r="B102" s="122" t="s">
        <v>30</v>
      </c>
      <c r="C102" s="164">
        <v>10000</v>
      </c>
      <c r="D102" s="124">
        <v>150000</v>
      </c>
      <c r="E102" s="124">
        <f t="shared" si="32"/>
        <v>0</v>
      </c>
      <c r="F102" s="124">
        <f t="shared" si="32"/>
        <v>0</v>
      </c>
      <c r="G102" s="124">
        <f t="shared" si="32"/>
        <v>0</v>
      </c>
      <c r="H102" s="124">
        <f t="shared" si="32"/>
        <v>0</v>
      </c>
      <c r="I102" s="124">
        <f t="shared" si="32"/>
        <v>0</v>
      </c>
      <c r="J102" s="124">
        <f t="shared" si="32"/>
        <v>0</v>
      </c>
      <c r="K102" s="123"/>
      <c r="L102" s="123"/>
    </row>
    <row r="103" spans="1:12" ht="13.5" thickBot="1">
      <c r="A103" s="157">
        <v>3231</v>
      </c>
      <c r="B103" s="158" t="s">
        <v>110</v>
      </c>
      <c r="C103" s="167">
        <v>150000</v>
      </c>
      <c r="D103" s="168">
        <v>150000</v>
      </c>
      <c r="E103" s="168"/>
      <c r="F103" s="168"/>
      <c r="G103" s="168"/>
      <c r="H103" s="168"/>
      <c r="I103" s="168"/>
      <c r="J103" s="168"/>
      <c r="K103" s="152"/>
      <c r="L103" s="152"/>
    </row>
    <row r="104" spans="1:12" s="145" customFormat="1" ht="15">
      <c r="A104" s="3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3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12" t="s">
        <v>104</v>
      </c>
      <c r="B106" s="12" t="s">
        <v>138</v>
      </c>
      <c r="C106" s="12"/>
      <c r="D106" s="12"/>
      <c r="E106" s="18"/>
      <c r="F106" s="2"/>
      <c r="G106" s="12"/>
      <c r="H106" s="2"/>
      <c r="I106" s="2"/>
      <c r="J106" s="2"/>
      <c r="K106" s="2"/>
      <c r="L106" s="2"/>
    </row>
    <row r="107" spans="1:12" ht="12.75">
      <c r="A107" s="12"/>
      <c r="B107" s="12"/>
      <c r="C107" s="12"/>
      <c r="D107" s="12"/>
      <c r="E107" s="20"/>
      <c r="F107" s="2"/>
      <c r="G107" s="12"/>
      <c r="H107" s="2"/>
      <c r="I107" s="2"/>
      <c r="J107" s="2"/>
      <c r="K107" s="2"/>
      <c r="L107" s="2"/>
    </row>
    <row r="108" spans="1:12" ht="12.75">
      <c r="A108" s="12" t="s">
        <v>91</v>
      </c>
      <c r="B108" s="12" t="s">
        <v>96</v>
      </c>
      <c r="C108" s="12"/>
      <c r="D108" s="12"/>
      <c r="E108" s="14"/>
      <c r="F108" s="2"/>
      <c r="G108" s="12"/>
      <c r="H108" s="2"/>
      <c r="I108" s="2" t="s">
        <v>98</v>
      </c>
      <c r="J108" s="2"/>
      <c r="K108" s="2"/>
      <c r="L108" s="2"/>
    </row>
    <row r="109" spans="1:12" ht="12.75">
      <c r="A109" s="12"/>
      <c r="B109" s="12"/>
      <c r="C109" s="12"/>
      <c r="D109" s="12"/>
      <c r="E109" s="14"/>
      <c r="F109" s="2"/>
      <c r="G109" s="12"/>
      <c r="H109" s="2"/>
      <c r="I109" s="2"/>
      <c r="J109" s="2"/>
      <c r="K109" s="2"/>
      <c r="L109" s="2"/>
    </row>
    <row r="110" spans="1:12" ht="12.75">
      <c r="A110" s="12"/>
      <c r="B110" s="12" t="s">
        <v>97</v>
      </c>
      <c r="C110" s="12"/>
      <c r="D110" s="15"/>
      <c r="E110" s="21"/>
      <c r="F110" s="2"/>
      <c r="G110" s="12"/>
      <c r="H110" s="2"/>
      <c r="I110" s="2" t="s">
        <v>99</v>
      </c>
      <c r="J110" s="2"/>
      <c r="K110" s="2"/>
      <c r="L110" s="2"/>
    </row>
    <row r="111" spans="1:12" ht="12.75">
      <c r="A111" s="3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3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3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3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3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3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3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3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3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3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3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3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3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3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3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3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3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3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3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3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3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3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3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3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3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3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3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3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3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3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3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3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3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3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3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3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3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3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3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3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3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3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3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3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3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3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3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3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3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3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3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3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3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3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3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3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3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3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3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3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3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3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3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3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3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3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37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37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7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37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37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37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37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37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37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37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37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37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37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37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37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37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37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37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37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37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37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37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37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37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37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37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37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7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37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37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37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37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37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37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37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37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37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37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37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37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37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37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37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37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37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37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37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37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37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37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37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37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37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37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37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37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37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37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37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37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7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37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37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37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37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37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37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37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37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37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37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37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37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37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37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37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37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37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37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37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37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37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37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37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37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37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37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37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37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37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37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37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7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37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37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37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37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37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37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37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37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37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37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37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37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37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37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37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37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37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37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37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37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37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37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37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37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37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37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37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37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37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37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37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37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37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37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37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7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37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37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37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37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37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37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37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37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37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37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37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37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37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37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37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37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37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37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37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37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37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37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37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37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37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37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37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37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37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37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37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37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37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37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7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37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37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37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37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37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37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37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37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37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37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37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37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37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37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37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37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37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37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37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37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37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37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37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37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37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37"/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37"/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37"/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37"/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37"/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37"/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37"/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37"/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37"/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37"/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37"/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37"/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</row>
  </sheetData>
  <sheetProtection/>
  <mergeCells count="13">
    <mergeCell ref="A1:L1"/>
    <mergeCell ref="C3:C4"/>
    <mergeCell ref="B3:B4"/>
    <mergeCell ref="A3:A4"/>
    <mergeCell ref="E3:E4"/>
    <mergeCell ref="F3:F4"/>
    <mergeCell ref="H3:H4"/>
    <mergeCell ref="I3:I4"/>
    <mergeCell ref="J3:J4"/>
    <mergeCell ref="K3:K4"/>
    <mergeCell ref="L3:L4"/>
    <mergeCell ref="D3:D4"/>
    <mergeCell ref="G3:G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35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2018-12-13T08:10:38Z</cp:lastPrinted>
  <dcterms:created xsi:type="dcterms:W3CDTF">2013-09-11T11:00:21Z</dcterms:created>
  <dcterms:modified xsi:type="dcterms:W3CDTF">2018-12-18T10:59:08Z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