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IZDATAKA'!$1:$4</definedName>
    <definedName name="_xlnm.Print_Area" localSheetId="0">'OPĆI DIO'!$A$1:$H$34</definedName>
    <definedName name="_xlnm.Print_Area" localSheetId="1">'PLAN PRIHODA'!$A$1:$H$54</definedName>
  </definedNames>
  <calcPr fullCalcOnLoad="1"/>
</workbook>
</file>

<file path=xl/sharedStrings.xml><?xml version="1.0" encoding="utf-8"?>
<sst xmlns="http://schemas.openxmlformats.org/spreadsheetml/2006/main" count="183" uniqueCount="129">
  <si>
    <t>PRIHODI POSLOVANJA</t>
  </si>
  <si>
    <t>PRIHODI OD NEFINANCIJSKE IMOVINE</t>
  </si>
  <si>
    <t>RASHODI  POSLOVANJA</t>
  </si>
  <si>
    <t>RASHODI ZA NEFINANCIJSKU IMOVINU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</si>
  <si>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</si>
  <si>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</si>
  <si>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</si>
  <si>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</si>
  <si>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</si>
  <si>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</si>
  <si>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</si>
  <si>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</si>
  <si>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</si>
  <si>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</si>
  <si>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</si>
  <si>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</si>
  <si>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</si>
  <si>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</si>
  <si>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</si>
  <si>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</si>
  <si>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</si>
  <si>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</si>
  <si>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</si>
  <si>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</si>
  <si>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</si>
  <si>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</si>
  <si>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</si>
  <si>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</si>
  <si>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</si>
  <si>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</si>
  <si>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</si>
  <si>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</si>
  <si>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</si>
  <si>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</si>
  <si>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Plan izradila:</t>
  </si>
  <si>
    <t>RASHODI ZA NABAVU NEFINANCIJSKE IMOVINE</t>
  </si>
  <si>
    <t>REPUBLIKA HRVATSKA</t>
  </si>
  <si>
    <t>SISAČKO-MOSLAVAČKA ŽUPANIJA</t>
  </si>
  <si>
    <t>Plaće za redovan rad</t>
  </si>
  <si>
    <t>Doprinosi za zdravstv. osig.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</si>
  <si>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</si>
  <si>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</si>
  <si>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</si>
  <si>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</si>
  <si>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</si>
  <si>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</si>
  <si>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</si>
  <si>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Službena, radna i zast.odjeća i ob.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</si>
  <si>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</si>
  <si>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</si>
  <si>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</si>
  <si>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</si>
  <si>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</si>
  <si>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</si>
  <si>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</si>
  <si>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</si>
  <si>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</si>
  <si>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</si>
  <si>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</si>
  <si>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</si>
  <si>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</si>
  <si>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nespomenuti rashodi</t>
  </si>
  <si>
    <t>Bankarske usluge i platni pr.</t>
  </si>
  <si>
    <t>Namirnice</t>
  </si>
  <si>
    <t>Nabava knjiga</t>
  </si>
  <si>
    <t>Uredska oprema i namještaj</t>
  </si>
  <si>
    <t>Opći primici i izdaci</t>
  </si>
  <si>
    <t>Ukupno prihodi i primici za 2018.</t>
  </si>
  <si>
    <t>PROGRAM JAVNIH POTREBA U ŠKOLSTVU</t>
  </si>
  <si>
    <t>Naknade za prijevoz, rad na terenu</t>
  </si>
  <si>
    <t>Ukupno prihodi i primici za 2019.</t>
  </si>
  <si>
    <t>Uredski materijal i ostali mat. rashodi</t>
  </si>
  <si>
    <t>Troškovi sudskih postupaka</t>
  </si>
  <si>
    <t>Ukupno prihodi i primici za 2020.</t>
  </si>
  <si>
    <t>PROGRAM OSNOVNOG ŠKOLSTVA</t>
  </si>
  <si>
    <t>Plan izradila:    Mirjana Čop</t>
  </si>
  <si>
    <t>OSNOVNA ŠKOLA JASENOVAC</t>
  </si>
  <si>
    <t>PLAN PRIHODA I PRIMITAKA - OSNOVNA ŠKOLA JASENOVAC</t>
  </si>
  <si>
    <t>PLAN RASHODA I IZDATAKA -  OSNOVNA ŠKOLA JASENOVAC</t>
  </si>
  <si>
    <t>OŠ JASENOVAC, JASENOVAC</t>
  </si>
  <si>
    <t>Ana-Marija Milović</t>
  </si>
  <si>
    <t xml:space="preserve">        tel. 044/672-598</t>
  </si>
  <si>
    <t>Ravnatelj:</t>
  </si>
  <si>
    <t>Branko Šepović,prof.</t>
  </si>
  <si>
    <t>tel.</t>
  </si>
  <si>
    <t>044/672-598</t>
  </si>
  <si>
    <t>Ravnatelj:.</t>
  </si>
  <si>
    <t>tel. 044/672-598</t>
  </si>
  <si>
    <t xml:space="preserve"> Ostali rashodi za zaposlene</t>
  </si>
  <si>
    <t>Rashodi poslovanja</t>
  </si>
  <si>
    <t>Usluge tekućeg i inv. odr.  u OŠ</t>
  </si>
  <si>
    <t>A100010</t>
  </si>
  <si>
    <t>Školska kuhinja</t>
  </si>
  <si>
    <t>K100002</t>
  </si>
  <si>
    <t>Ulaganje u objekte školstva</t>
  </si>
  <si>
    <t>T100004</t>
  </si>
  <si>
    <t>Osiguravanje pomoćnika u nastavi uč. s teškoćama</t>
  </si>
  <si>
    <t>A100014</t>
  </si>
  <si>
    <t>Redoviti program odgoja i obrazovanja OŠ</t>
  </si>
  <si>
    <t>RAZLIKA - MANJAK</t>
  </si>
  <si>
    <t>UKUPAN DONOS VIŠKA IZ PRETHODNE GODINE</t>
  </si>
  <si>
    <t>VIŠAK IZ PRETHODNE) GODINE KOJI ĆE SE POKRITI</t>
  </si>
  <si>
    <t>Poslovni objekti</t>
  </si>
  <si>
    <t>A100007</t>
  </si>
  <si>
    <t>Školska natjecanja i smotre</t>
  </si>
  <si>
    <t>Troškovi i naknade mentorima</t>
  </si>
  <si>
    <t>Ostali nespomenuti rash.posl.</t>
  </si>
  <si>
    <t>PROJEKCIJA PLANA ZA 2021.</t>
  </si>
  <si>
    <t>PRIJEDLOG PLANA ZA 2020.</t>
  </si>
  <si>
    <t>PROJEKCIJA PLANA ZA 2022.</t>
  </si>
  <si>
    <t>Rashodi za nabavu proiz.dug.imovine</t>
  </si>
  <si>
    <t>Knjige, umjetnička djela i ostale izlož.</t>
  </si>
  <si>
    <t xml:space="preserve">Pomoći        </t>
  </si>
  <si>
    <t xml:space="preserve">Opći prihodi i primici   </t>
  </si>
  <si>
    <t xml:space="preserve">Vlastiti prihodi  </t>
  </si>
  <si>
    <t xml:space="preserve">Prihodi za posebne namjene </t>
  </si>
  <si>
    <t>A100017</t>
  </si>
  <si>
    <t>Predškolski odgoj</t>
  </si>
  <si>
    <t xml:space="preserve">  FINANCIJSKI PLAN OŠ JASENOVAC ZA 2021. I                                                                                                                                             PROJEKCIJA PLANA ZA  2022. I 2023. GODINU</t>
  </si>
  <si>
    <t>Jasenovac,11.11.2020.</t>
  </si>
  <si>
    <t>Financijski plan 
za 2021.</t>
  </si>
  <si>
    <t>Projekcija plana
za 2022.</t>
  </si>
  <si>
    <t>Projekcija plana 
za 2023.</t>
  </si>
  <si>
    <t xml:space="preserve">2020. </t>
  </si>
  <si>
    <t>Spotska i glazbena oprema</t>
  </si>
  <si>
    <t>3798,,3</t>
  </si>
  <si>
    <t>Jasenovac, 11.11.2020.</t>
  </si>
  <si>
    <t xml:space="preserve">Klasa:     400-02/20-01/02     </t>
  </si>
  <si>
    <t>Ur.br.:        2176-40-01-20-1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</si>
</sst>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#,##0\ &quot;kn&quot;"/>
    <numFmt numFmtId="183" formatCode="0.00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MS Sans Serif"/>
      <family val="0"/>
    </font>
    <font>
      <b/>
      <sz val="14"/>
      <name val="Arial"/>
      <family val="2"/>
    </font>
    <font>
      <b/>
      <sz val="14"/>
      <color indexed="8"/>
      <name val="MS Sans Serif"/>
      <family val="0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MS Sans Serif"/>
      <family val="0"/>
    </font>
    <font>
      <sz val="11"/>
      <color indexed="8"/>
      <name val="Arial"/>
      <family val="2"/>
    </font>
    <font>
      <sz val="9"/>
      <name val="Times New Roman"/>
      <family val="1"/>
    </font>
    <font>
      <b/>
      <sz val="12"/>
      <color indexed="8"/>
      <name val="MS Sans Serif"/>
      <family val="0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0" fontId="21" fillId="0" borderId="0">
      <alignment/>
      <protection/>
    </xf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4">
    <xf numFmtId="0" fontId="0" fillId="0" borderId="0" xfId="0" applyNumberForma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 vertical="center" wrapText="1"/>
    </xf>
    <xf numFmtId="1" fontId="22" fillId="47" borderId="19" xfId="0" applyNumberFormat="1" applyFont="1" applyFill="1" applyBorder="1" applyAlignment="1">
      <alignment horizontal="left" wrapText="1"/>
    </xf>
    <xf numFmtId="1" fontId="22" fillId="0" borderId="20" xfId="0" applyNumberFormat="1" applyFont="1" applyBorder="1" applyAlignment="1">
      <alignment wrapText="1"/>
    </xf>
    <xf numFmtId="1" fontId="22" fillId="47" borderId="21" xfId="0" applyNumberFormat="1" applyFont="1" applyFill="1" applyBorder="1" applyAlignment="1">
      <alignment horizontal="right" vertical="top" wrapText="1"/>
    </xf>
    <xf numFmtId="3" fontId="22" fillId="0" borderId="20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Border="1" applyAlignment="1">
      <alignment wrapText="1"/>
    </xf>
    <xf numFmtId="0" fontId="38" fillId="0" borderId="0" xfId="0" applyNumberFormat="1" applyFont="1" applyFill="1" applyBorder="1" applyAlignment="1" applyProtection="1">
      <alignment/>
      <protection/>
    </xf>
    <xf numFmtId="1" fontId="21" fillId="0" borderId="22" xfId="0" applyNumberFormat="1" applyFont="1" applyBorder="1" applyAlignment="1">
      <alignment horizontal="left" wrapText="1"/>
    </xf>
    <xf numFmtId="1" fontId="21" fillId="0" borderId="23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0" fontId="33" fillId="0" borderId="25" xfId="0" applyFont="1" applyBorder="1" applyAlignment="1" quotePrefix="1">
      <alignment horizontal="left" wrapText="1"/>
    </xf>
    <xf numFmtId="1" fontId="21" fillId="0" borderId="0" xfId="0" applyNumberFormat="1" applyFont="1" applyBorder="1" applyAlignment="1">
      <alignment wrapText="1"/>
    </xf>
    <xf numFmtId="1" fontId="21" fillId="0" borderId="26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 wrapText="1"/>
    </xf>
    <xf numFmtId="3" fontId="21" fillId="0" borderId="22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 wrapText="1"/>
    </xf>
    <xf numFmtId="3" fontId="22" fillId="0" borderId="20" xfId="0" applyNumberFormat="1" applyFont="1" applyBorder="1" applyAlignment="1">
      <alignment wrapText="1"/>
    </xf>
    <xf numFmtId="3" fontId="22" fillId="0" borderId="20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26" fillId="0" borderId="31" xfId="0" applyNumberFormat="1" applyFont="1" applyFill="1" applyBorder="1" applyAlignment="1" applyProtection="1">
      <alignment horizontal="center" vertical="center" wrapText="1"/>
      <protection/>
    </xf>
    <xf numFmtId="0" fontId="36" fillId="0" borderId="25" xfId="0" applyFont="1" applyBorder="1" applyAlignment="1">
      <alignment horizontal="left"/>
    </xf>
    <xf numFmtId="0" fontId="21" fillId="0" borderId="32" xfId="0" applyNumberFormat="1" applyFont="1" applyFill="1" applyBorder="1" applyAlignment="1" applyProtection="1">
      <alignment/>
      <protection/>
    </xf>
    <xf numFmtId="0" fontId="21" fillId="0" borderId="33" xfId="0" applyNumberFormat="1" applyFont="1" applyFill="1" applyBorder="1" applyAlignment="1" applyProtection="1">
      <alignment/>
      <protection/>
    </xf>
    <xf numFmtId="0" fontId="21" fillId="0" borderId="34" xfId="0" applyNumberFormat="1" applyFont="1" applyFill="1" applyBorder="1" applyAlignment="1" applyProtection="1">
      <alignment/>
      <protection/>
    </xf>
    <xf numFmtId="3" fontId="33" fillId="0" borderId="35" xfId="0" applyNumberFormat="1" applyFont="1" applyFill="1" applyBorder="1" applyAlignment="1" applyProtection="1">
      <alignment horizontal="right" wrapText="1"/>
      <protection/>
    </xf>
    <xf numFmtId="3" fontId="33" fillId="0" borderId="36" xfId="0" applyNumberFormat="1" applyFont="1" applyFill="1" applyBorder="1" applyAlignment="1" applyProtection="1">
      <alignment horizontal="right" wrapText="1"/>
      <protection/>
    </xf>
    <xf numFmtId="3" fontId="33" fillId="0" borderId="37" xfId="0" applyNumberFormat="1" applyFont="1" applyBorder="1" applyAlignment="1">
      <alignment/>
    </xf>
    <xf numFmtId="3" fontId="33" fillId="0" borderId="38" xfId="0" applyNumberFormat="1" applyFont="1" applyFill="1" applyBorder="1" applyAlignment="1" applyProtection="1">
      <alignment wrapText="1"/>
      <protection/>
    </xf>
    <xf numFmtId="0" fontId="33" fillId="0" borderId="33" xfId="0" applyFont="1" applyBorder="1" applyAlignment="1" quotePrefix="1">
      <alignment horizontal="left" wrapText="1"/>
    </xf>
    <xf numFmtId="0" fontId="33" fillId="0" borderId="33" xfId="0" applyFont="1" applyBorder="1" applyAlignment="1" quotePrefix="1">
      <alignment horizontal="center" wrapText="1"/>
    </xf>
    <xf numFmtId="3" fontId="33" fillId="0" borderId="39" xfId="0" applyNumberFormat="1" applyFont="1" applyBorder="1" applyAlignment="1">
      <alignment/>
    </xf>
    <xf numFmtId="0" fontId="33" fillId="0" borderId="34" xfId="0" applyNumberFormat="1" applyFont="1" applyFill="1" applyBorder="1" applyAlignment="1" applyProtection="1" quotePrefix="1">
      <alignment horizontal="left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40" xfId="0" applyNumberFormat="1" applyFont="1" applyFill="1" applyBorder="1" applyAlignment="1" applyProtection="1">
      <alignment wrapText="1"/>
      <protection/>
    </xf>
    <xf numFmtId="3" fontId="26" fillId="0" borderId="23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6" fillId="0" borderId="23" xfId="0" applyNumberFormat="1" applyFont="1" applyFill="1" applyBorder="1" applyAlignment="1" applyProtection="1">
      <alignment horizontal="right"/>
      <protection/>
    </xf>
    <xf numFmtId="3" fontId="26" fillId="0" borderId="29" xfId="0" applyNumberFormat="1" applyFont="1" applyFill="1" applyBorder="1" applyAlignment="1" applyProtection="1">
      <alignment horizontal="right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40" xfId="0" applyNumberFormat="1" applyFont="1" applyFill="1" applyBorder="1" applyAlignment="1" applyProtection="1">
      <alignment horizontal="left" vertical="center" wrapText="1"/>
      <protection/>
    </xf>
    <xf numFmtId="3" fontId="41" fillId="0" borderId="23" xfId="0" applyNumberFormat="1" applyFont="1" applyFill="1" applyBorder="1" applyAlignment="1" applyProtection="1">
      <alignment horizontal="right" vertical="center"/>
      <protection/>
    </xf>
    <xf numFmtId="3" fontId="41" fillId="0" borderId="29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29" xfId="0" applyNumberFormat="1" applyFont="1" applyFill="1" applyBorder="1" applyAlignment="1" applyProtection="1">
      <alignment horizontal="center"/>
      <protection/>
    </xf>
    <xf numFmtId="0" fontId="42" fillId="0" borderId="40" xfId="0" applyNumberFormat="1" applyFont="1" applyFill="1" applyBorder="1" applyAlignment="1" applyProtection="1">
      <alignment wrapText="1"/>
      <protection/>
    </xf>
    <xf numFmtId="3" fontId="33" fillId="0" borderId="23" xfId="0" applyNumberFormat="1" applyFont="1" applyFill="1" applyBorder="1" applyAlignment="1" applyProtection="1">
      <alignment/>
      <protection/>
    </xf>
    <xf numFmtId="3" fontId="33" fillId="0" borderId="29" xfId="0" applyNumberFormat="1" applyFont="1" applyFill="1" applyBorder="1" applyAlignment="1" applyProtection="1">
      <alignment/>
      <protection/>
    </xf>
    <xf numFmtId="3" fontId="33" fillId="0" borderId="41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40" xfId="0" applyNumberFormat="1" applyFont="1" applyFill="1" applyBorder="1" applyAlignment="1" applyProtection="1">
      <alignment vertical="center" wrapText="1"/>
      <protection/>
    </xf>
    <xf numFmtId="3" fontId="26" fillId="0" borderId="23" xfId="0" applyNumberFormat="1" applyFont="1" applyFill="1" applyBorder="1" applyAlignment="1" applyProtection="1">
      <alignment horizontal="right" vertical="center"/>
      <protection/>
    </xf>
    <xf numFmtId="3" fontId="26" fillId="0" borderId="29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33" fillId="0" borderId="0" xfId="0" applyNumberFormat="1" applyFont="1" applyBorder="1" applyAlignment="1">
      <alignment horizontal="right"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 horizontal="right" wrapText="1"/>
    </xf>
    <xf numFmtId="3" fontId="21" fillId="0" borderId="42" xfId="0" applyNumberFormat="1" applyFont="1" applyBorder="1" applyAlignment="1">
      <alignment horizontal="right"/>
    </xf>
    <xf numFmtId="3" fontId="21" fillId="0" borderId="42" xfId="0" applyNumberFormat="1" applyFont="1" applyBorder="1" applyAlignment="1">
      <alignment horizontal="right" wrapText="1"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horizontal="right" vertical="center" wrapText="1"/>
    </xf>
    <xf numFmtId="0" fontId="26" fillId="0" borderId="35" xfId="0" applyNumberFormat="1" applyFont="1" applyFill="1" applyBorder="1" applyAlignment="1" applyProtection="1">
      <alignment horizontal="center" vertical="center" wrapText="1"/>
      <protection/>
    </xf>
    <xf numFmtId="0" fontId="26" fillId="0" borderId="45" xfId="0" applyNumberFormat="1" applyFont="1" applyFill="1" applyBorder="1" applyAlignment="1" applyProtection="1">
      <alignment horizontal="center" vertical="center" wrapText="1"/>
      <protection/>
    </xf>
    <xf numFmtId="3" fontId="23" fillId="0" borderId="29" xfId="0" applyNumberFormat="1" applyFont="1" applyFill="1" applyBorder="1" applyAlignment="1" applyProtection="1">
      <alignment horizontal="right"/>
      <protection/>
    </xf>
    <xf numFmtId="3" fontId="23" fillId="0" borderId="23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3" fillId="0" borderId="29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0" fontId="23" fillId="0" borderId="4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3" fontId="22" fillId="0" borderId="17" xfId="0" applyNumberFormat="1" applyFont="1" applyBorder="1" applyAlignment="1">
      <alignment horizontal="right" wrapText="1"/>
    </xf>
    <xf numFmtId="0" fontId="45" fillId="0" borderId="29" xfId="86" applyNumberFormat="1" applyFont="1" applyBorder="1" applyAlignment="1">
      <alignment horizontal="center"/>
      <protection/>
    </xf>
    <xf numFmtId="0" fontId="45" fillId="0" borderId="29" xfId="86" applyNumberFormat="1" applyFont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3" fillId="0" borderId="24" xfId="0" applyNumberFormat="1" applyFont="1" applyFill="1" applyBorder="1" applyAlignment="1" applyProtection="1">
      <alignment horizontal="right" vertical="center"/>
      <protection/>
    </xf>
    <xf numFmtId="0" fontId="45" fillId="0" borderId="40" xfId="86" applyNumberFormat="1" applyFont="1" applyBorder="1">
      <alignment/>
      <protection/>
    </xf>
    <xf numFmtId="0" fontId="45" fillId="0" borderId="40" xfId="86" applyNumberFormat="1" applyFont="1" applyBorder="1" applyAlignment="1" quotePrefix="1">
      <alignment horizontal="left"/>
      <protection/>
    </xf>
    <xf numFmtId="0" fontId="45" fillId="0" borderId="40" xfId="86" applyNumberFormat="1" applyFont="1" applyBorder="1" applyAlignment="1">
      <alignment horizontal="left"/>
      <protection/>
    </xf>
    <xf numFmtId="0" fontId="45" fillId="0" borderId="40" xfId="86" applyNumberFormat="1" applyFont="1" applyBorder="1" applyAlignment="1">
      <alignment vertical="center" wrapText="1"/>
      <protection/>
    </xf>
    <xf numFmtId="0" fontId="45" fillId="0" borderId="30" xfId="86" applyNumberFormat="1" applyFont="1" applyBorder="1" applyAlignment="1">
      <alignment horizontal="center" vertical="center"/>
      <protection/>
    </xf>
    <xf numFmtId="0" fontId="45" fillId="0" borderId="46" xfId="86" applyNumberFormat="1" applyFont="1" applyBorder="1" applyAlignment="1">
      <alignment vertical="center" wrapText="1"/>
      <protection/>
    </xf>
    <xf numFmtId="3" fontId="33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/>
      <protection/>
    </xf>
    <xf numFmtId="3" fontId="26" fillId="0" borderId="18" xfId="0" applyNumberFormat="1" applyFont="1" applyFill="1" applyBorder="1" applyAlignment="1" applyProtection="1">
      <alignment horizontal="right"/>
      <protection/>
    </xf>
    <xf numFmtId="3" fontId="23" fillId="0" borderId="18" xfId="0" applyNumberFormat="1" applyFont="1" applyFill="1" applyBorder="1" applyAlignment="1" applyProtection="1">
      <alignment horizontal="right"/>
      <protection/>
    </xf>
    <xf numFmtId="3" fontId="26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18" xfId="0" applyNumberFormat="1" applyFont="1" applyFill="1" applyBorder="1" applyAlignment="1" applyProtection="1">
      <alignment horizontal="right" vertical="center"/>
      <protection/>
    </xf>
    <xf numFmtId="3" fontId="41" fillId="0" borderId="18" xfId="0" applyNumberFormat="1" applyFont="1" applyFill="1" applyBorder="1" applyAlignment="1" applyProtection="1">
      <alignment horizontal="right" vertical="center"/>
      <protection/>
    </xf>
    <xf numFmtId="3" fontId="23" fillId="0" borderId="47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33" fillId="0" borderId="48" xfId="0" applyNumberFormat="1" applyFont="1" applyFill="1" applyBorder="1" applyAlignment="1" applyProtection="1">
      <alignment/>
      <protection/>
    </xf>
    <xf numFmtId="0" fontId="26" fillId="0" borderId="49" xfId="0" applyNumberFormat="1" applyFont="1" applyFill="1" applyBorder="1" applyAlignment="1" applyProtection="1">
      <alignment horizontal="center"/>
      <protection/>
    </xf>
    <xf numFmtId="0" fontId="25" fillId="0" borderId="50" xfId="0" applyNumberFormat="1" applyFont="1" applyFill="1" applyBorder="1" applyAlignment="1" applyProtection="1">
      <alignment wrapText="1"/>
      <protection/>
    </xf>
    <xf numFmtId="3" fontId="25" fillId="0" borderId="49" xfId="0" applyNumberFormat="1" applyFont="1" applyFill="1" applyBorder="1" applyAlignment="1" applyProtection="1">
      <alignment horizontal="right"/>
      <protection/>
    </xf>
    <xf numFmtId="3" fontId="25" fillId="0" borderId="51" xfId="0" applyNumberFormat="1" applyFont="1" applyFill="1" applyBorder="1" applyAlignment="1" applyProtection="1">
      <alignment horizontal="right"/>
      <protection/>
    </xf>
    <xf numFmtId="0" fontId="25" fillId="0" borderId="52" xfId="0" applyNumberFormat="1" applyFont="1" applyFill="1" applyBorder="1" applyAlignment="1" applyProtection="1">
      <alignment/>
      <protection/>
    </xf>
    <xf numFmtId="0" fontId="25" fillId="0" borderId="49" xfId="0" applyNumberFormat="1" applyFont="1" applyFill="1" applyBorder="1" applyAlignment="1" applyProtection="1">
      <alignment/>
      <protection/>
    </xf>
    <xf numFmtId="0" fontId="25" fillId="0" borderId="51" xfId="0" applyNumberFormat="1" applyFont="1" applyFill="1" applyBorder="1" applyAlignment="1" applyProtection="1">
      <alignment/>
      <protection/>
    </xf>
    <xf numFmtId="0" fontId="45" fillId="0" borderId="49" xfId="86" applyNumberFormat="1" applyFont="1" applyBorder="1" applyAlignment="1">
      <alignment horizontal="center"/>
      <protection/>
    </xf>
    <xf numFmtId="0" fontId="45" fillId="0" borderId="50" xfId="86" applyNumberFormat="1" applyFont="1" applyBorder="1" applyAlignment="1">
      <alignment horizontal="left"/>
      <protection/>
    </xf>
    <xf numFmtId="3" fontId="23" fillId="0" borderId="52" xfId="0" applyNumberFormat="1" applyFont="1" applyFill="1" applyBorder="1" applyAlignment="1" applyProtection="1">
      <alignment horizontal="right"/>
      <protection/>
    </xf>
    <xf numFmtId="3" fontId="23" fillId="0" borderId="49" xfId="0" applyNumberFormat="1" applyFont="1" applyFill="1" applyBorder="1" applyAlignment="1" applyProtection="1">
      <alignment horizontal="right"/>
      <protection/>
    </xf>
    <xf numFmtId="3" fontId="23" fillId="0" borderId="51" xfId="0" applyNumberFormat="1" applyFont="1" applyFill="1" applyBorder="1" applyAlignment="1" applyProtection="1">
      <alignment horizontal="right"/>
      <protection/>
    </xf>
    <xf numFmtId="0" fontId="26" fillId="35" borderId="53" xfId="0" applyNumberFormat="1" applyFont="1" applyFill="1" applyBorder="1" applyAlignment="1" applyProtection="1">
      <alignment horizontal="center"/>
      <protection/>
    </xf>
    <xf numFmtId="0" fontId="26" fillId="35" borderId="54" xfId="0" applyNumberFormat="1" applyFont="1" applyFill="1" applyBorder="1" applyAlignment="1" applyProtection="1">
      <alignment wrapText="1"/>
      <protection/>
    </xf>
    <xf numFmtId="3" fontId="25" fillId="0" borderId="52" xfId="0" applyNumberFormat="1" applyFont="1" applyFill="1" applyBorder="1" applyAlignment="1" applyProtection="1">
      <alignment/>
      <protection/>
    </xf>
    <xf numFmtId="3" fontId="25" fillId="0" borderId="49" xfId="0" applyNumberFormat="1" applyFont="1" applyFill="1" applyBorder="1" applyAlignment="1" applyProtection="1">
      <alignment/>
      <protection/>
    </xf>
    <xf numFmtId="3" fontId="25" fillId="0" borderId="55" xfId="0" applyNumberFormat="1" applyFont="1" applyFill="1" applyBorder="1" applyAlignment="1" applyProtection="1">
      <alignment/>
      <protection/>
    </xf>
    <xf numFmtId="3" fontId="25" fillId="0" borderId="56" xfId="0" applyNumberFormat="1" applyFont="1" applyFill="1" applyBorder="1" applyAlignment="1" applyProtection="1">
      <alignment/>
      <protection/>
    </xf>
    <xf numFmtId="3" fontId="25" fillId="0" borderId="51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26" fillId="0" borderId="57" xfId="0" applyNumberFormat="1" applyFont="1" applyFill="1" applyBorder="1" applyAlignment="1" applyProtection="1">
      <alignment/>
      <protection/>
    </xf>
    <xf numFmtId="3" fontId="26" fillId="0" borderId="58" xfId="0" applyNumberFormat="1" applyFont="1" applyFill="1" applyBorder="1" applyAlignment="1" applyProtection="1">
      <alignment/>
      <protection/>
    </xf>
    <xf numFmtId="3" fontId="26" fillId="0" borderId="59" xfId="0" applyNumberFormat="1" applyFont="1" applyFill="1" applyBorder="1" applyAlignment="1" applyProtection="1">
      <alignment/>
      <protection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26" fillId="0" borderId="48" xfId="0" applyNumberFormat="1" applyFont="1" applyFill="1" applyBorder="1" applyAlignment="1" applyProtection="1">
      <alignment vertical="center" wrapText="1"/>
      <protection/>
    </xf>
    <xf numFmtId="0" fontId="45" fillId="0" borderId="48" xfId="86" applyNumberFormat="1" applyFont="1" applyBorder="1" applyAlignment="1">
      <alignment vertical="center" wrapText="1"/>
      <protection/>
    </xf>
    <xf numFmtId="0" fontId="26" fillId="0" borderId="48" xfId="0" applyNumberFormat="1" applyFont="1" applyFill="1" applyBorder="1" applyAlignment="1" applyProtection="1">
      <alignment wrapText="1"/>
      <protection/>
    </xf>
    <xf numFmtId="0" fontId="23" fillId="0" borderId="48" xfId="0" applyNumberFormat="1" applyFont="1" applyFill="1" applyBorder="1" applyAlignment="1" applyProtection="1">
      <alignment wrapText="1"/>
      <protection/>
    </xf>
    <xf numFmtId="0" fontId="23" fillId="0" borderId="60" xfId="0" applyNumberFormat="1" applyFont="1" applyFill="1" applyBorder="1" applyAlignment="1" applyProtection="1">
      <alignment wrapText="1"/>
      <protection/>
    </xf>
    <xf numFmtId="3" fontId="26" fillId="0" borderId="61" xfId="0" applyNumberFormat="1" applyFont="1" applyFill="1" applyBorder="1" applyAlignment="1" applyProtection="1">
      <alignment/>
      <protection/>
    </xf>
    <xf numFmtId="3" fontId="23" fillId="0" borderId="24" xfId="0" applyNumberFormat="1" applyFont="1" applyFill="1" applyBorder="1" applyAlignment="1" applyProtection="1">
      <alignment horizontal="right"/>
      <protection/>
    </xf>
    <xf numFmtId="3" fontId="26" fillId="0" borderId="62" xfId="0" applyNumberFormat="1" applyFont="1" applyFill="1" applyBorder="1" applyAlignment="1" applyProtection="1">
      <alignment/>
      <protection/>
    </xf>
    <xf numFmtId="3" fontId="26" fillId="0" borderId="63" xfId="0" applyNumberFormat="1" applyFont="1" applyFill="1" applyBorder="1" applyAlignment="1" applyProtection="1">
      <alignment/>
      <protection/>
    </xf>
    <xf numFmtId="3" fontId="26" fillId="0" borderId="63" xfId="0" applyNumberFormat="1" applyFont="1" applyFill="1" applyBorder="1" applyAlignment="1" applyProtection="1">
      <alignment horizontal="right" vertical="center"/>
      <protection/>
    </xf>
    <xf numFmtId="3" fontId="23" fillId="0" borderId="63" xfId="0" applyNumberFormat="1" applyFont="1" applyFill="1" applyBorder="1" applyAlignment="1" applyProtection="1">
      <alignment horizontal="right" vertical="center"/>
      <protection/>
    </xf>
    <xf numFmtId="3" fontId="26" fillId="0" borderId="63" xfId="0" applyNumberFormat="1" applyFont="1" applyFill="1" applyBorder="1" applyAlignment="1" applyProtection="1">
      <alignment horizontal="right"/>
      <protection/>
    </xf>
    <xf numFmtId="3" fontId="23" fillId="0" borderId="63" xfId="0" applyNumberFormat="1" applyFont="1" applyFill="1" applyBorder="1" applyAlignment="1" applyProtection="1">
      <alignment horizontal="right"/>
      <protection/>
    </xf>
    <xf numFmtId="3" fontId="23" fillId="0" borderId="64" xfId="0" applyNumberFormat="1" applyFont="1" applyFill="1" applyBorder="1" applyAlignment="1" applyProtection="1">
      <alignment horizontal="right"/>
      <protection/>
    </xf>
    <xf numFmtId="0" fontId="47" fillId="48" borderId="30" xfId="0" applyNumberFormat="1" applyFont="1" applyFill="1" applyBorder="1" applyAlignment="1" applyProtection="1">
      <alignment horizontal="center" vertical="center"/>
      <protection/>
    </xf>
    <xf numFmtId="0" fontId="22" fillId="48" borderId="46" xfId="0" applyNumberFormat="1" applyFont="1" applyFill="1" applyBorder="1" applyAlignment="1" applyProtection="1">
      <alignment horizontal="left" vertical="center" wrapText="1"/>
      <protection/>
    </xf>
    <xf numFmtId="3" fontId="33" fillId="48" borderId="17" xfId="0" applyNumberFormat="1" applyFont="1" applyFill="1" applyBorder="1" applyAlignment="1" applyProtection="1">
      <alignment horizontal="right" vertical="center"/>
      <protection/>
    </xf>
    <xf numFmtId="0" fontId="22" fillId="48" borderId="65" xfId="0" applyNumberFormat="1" applyFont="1" applyFill="1" applyBorder="1" applyAlignment="1" applyProtection="1">
      <alignment horizontal="left" vertical="center"/>
      <protection/>
    </xf>
    <xf numFmtId="0" fontId="22" fillId="48" borderId="66" xfId="0" applyNumberFormat="1" applyFont="1" applyFill="1" applyBorder="1" applyAlignment="1" applyProtection="1">
      <alignment wrapText="1"/>
      <protection/>
    </xf>
    <xf numFmtId="0" fontId="22" fillId="48" borderId="58" xfId="0" applyNumberFormat="1" applyFont="1" applyFill="1" applyBorder="1" applyAlignment="1" applyProtection="1">
      <alignment horizontal="left" vertical="center"/>
      <protection/>
    </xf>
    <xf numFmtId="0" fontId="22" fillId="48" borderId="67" xfId="0" applyNumberFormat="1" applyFont="1" applyFill="1" applyBorder="1" applyAlignment="1" applyProtection="1">
      <alignment vertical="center" wrapText="1"/>
      <protection/>
    </xf>
    <xf numFmtId="0" fontId="22" fillId="48" borderId="68" xfId="0" applyNumberFormat="1" applyFont="1" applyFill="1" applyBorder="1" applyAlignment="1" applyProtection="1">
      <alignment horizontal="left" vertical="center"/>
      <protection/>
    </xf>
    <xf numFmtId="0" fontId="22" fillId="48" borderId="69" xfId="0" applyNumberFormat="1" applyFont="1" applyFill="1" applyBorder="1" applyAlignment="1" applyProtection="1">
      <alignment vertical="center" wrapText="1"/>
      <protection/>
    </xf>
    <xf numFmtId="3" fontId="33" fillId="48" borderId="70" xfId="0" applyNumberFormat="1" applyFont="1" applyFill="1" applyBorder="1" applyAlignment="1" applyProtection="1">
      <alignment horizontal="right"/>
      <protection/>
    </xf>
    <xf numFmtId="3" fontId="33" fillId="48" borderId="68" xfId="0" applyNumberFormat="1" applyFont="1" applyFill="1" applyBorder="1" applyAlignment="1" applyProtection="1">
      <alignment horizontal="right"/>
      <protection/>
    </xf>
    <xf numFmtId="3" fontId="33" fillId="48" borderId="17" xfId="0" applyNumberFormat="1" applyFont="1" applyFill="1" applyBorder="1" applyAlignment="1" applyProtection="1">
      <alignment horizontal="right"/>
      <protection/>
    </xf>
    <xf numFmtId="3" fontId="33" fillId="48" borderId="58" xfId="0" applyNumberFormat="1" applyFont="1" applyFill="1" applyBorder="1" applyAlignment="1" applyProtection="1">
      <alignment horizontal="right"/>
      <protection/>
    </xf>
    <xf numFmtId="3" fontId="33" fillId="48" borderId="59" xfId="0" applyNumberFormat="1" applyFont="1" applyFill="1" applyBorder="1" applyAlignment="1" applyProtection="1">
      <alignment horizontal="right"/>
      <protection/>
    </xf>
    <xf numFmtId="0" fontId="41" fillId="0" borderId="43" xfId="0" applyNumberFormat="1" applyFont="1" applyFill="1" applyBorder="1" applyAlignment="1" applyProtection="1">
      <alignment horizontal="center"/>
      <protection/>
    </xf>
    <xf numFmtId="0" fontId="41" fillId="0" borderId="71" xfId="0" applyNumberFormat="1" applyFont="1" applyFill="1" applyBorder="1" applyAlignment="1" applyProtection="1">
      <alignment wrapText="1"/>
      <protection/>
    </xf>
    <xf numFmtId="3" fontId="41" fillId="0" borderId="72" xfId="0" applyNumberFormat="1" applyFont="1" applyFill="1" applyBorder="1" applyAlignment="1" applyProtection="1">
      <alignment horizontal="right"/>
      <protection/>
    </xf>
    <xf numFmtId="3" fontId="41" fillId="0" borderId="43" xfId="0" applyNumberFormat="1" applyFont="1" applyFill="1" applyBorder="1" applyAlignment="1" applyProtection="1">
      <alignment horizontal="right"/>
      <protection/>
    </xf>
    <xf numFmtId="3" fontId="41" fillId="0" borderId="42" xfId="0" applyNumberFormat="1" applyFont="1" applyFill="1" applyBorder="1" applyAlignment="1" applyProtection="1">
      <alignment horizontal="right"/>
      <protection/>
    </xf>
    <xf numFmtId="0" fontId="41" fillId="0" borderId="53" xfId="0" applyNumberFormat="1" applyFont="1" applyFill="1" applyBorder="1" applyAlignment="1" applyProtection="1">
      <alignment horizontal="center"/>
      <protection/>
    </xf>
    <xf numFmtId="0" fontId="41" fillId="0" borderId="54" xfId="0" applyNumberFormat="1" applyFont="1" applyFill="1" applyBorder="1" applyAlignment="1" applyProtection="1">
      <alignment wrapText="1"/>
      <protection/>
    </xf>
    <xf numFmtId="3" fontId="41" fillId="0" borderId="72" xfId="0" applyNumberFormat="1" applyFont="1" applyFill="1" applyBorder="1" applyAlignment="1" applyProtection="1">
      <alignment/>
      <protection/>
    </xf>
    <xf numFmtId="3" fontId="41" fillId="0" borderId="43" xfId="0" applyNumberFormat="1" applyFont="1" applyFill="1" applyBorder="1" applyAlignment="1" applyProtection="1">
      <alignment/>
      <protection/>
    </xf>
    <xf numFmtId="3" fontId="41" fillId="0" borderId="42" xfId="0" applyNumberFormat="1" applyFont="1" applyFill="1" applyBorder="1" applyAlignment="1" applyProtection="1">
      <alignment/>
      <protection/>
    </xf>
    <xf numFmtId="0" fontId="41" fillId="0" borderId="73" xfId="0" applyNumberFormat="1" applyFont="1" applyFill="1" applyBorder="1" applyAlignment="1" applyProtection="1">
      <alignment wrapText="1"/>
      <protection/>
    </xf>
    <xf numFmtId="3" fontId="41" fillId="0" borderId="22" xfId="0" applyNumberFormat="1" applyFont="1" applyFill="1" applyBorder="1" applyAlignment="1" applyProtection="1">
      <alignment/>
      <protection/>
    </xf>
    <xf numFmtId="3" fontId="41" fillId="0" borderId="74" xfId="0" applyNumberFormat="1" applyFont="1" applyFill="1" applyBorder="1" applyAlignment="1" applyProtection="1">
      <alignment/>
      <protection/>
    </xf>
    <xf numFmtId="3" fontId="41" fillId="0" borderId="75" xfId="0" applyNumberFormat="1" applyFont="1" applyFill="1" applyBorder="1" applyAlignment="1" applyProtection="1">
      <alignment/>
      <protection/>
    </xf>
    <xf numFmtId="3" fontId="41" fillId="0" borderId="53" xfId="0" applyNumberFormat="1" applyFont="1" applyFill="1" applyBorder="1" applyAlignment="1" applyProtection="1">
      <alignment/>
      <protection/>
    </xf>
    <xf numFmtId="0" fontId="26" fillId="35" borderId="58" xfId="0" applyNumberFormat="1" applyFont="1" applyFill="1" applyBorder="1" applyAlignment="1" applyProtection="1">
      <alignment horizontal="center"/>
      <protection/>
    </xf>
    <xf numFmtId="0" fontId="26" fillId="35" borderId="67" xfId="0" applyNumberFormat="1" applyFont="1" applyFill="1" applyBorder="1" applyAlignment="1" applyProtection="1">
      <alignment wrapText="1"/>
      <protection/>
    </xf>
    <xf numFmtId="0" fontId="22" fillId="48" borderId="69" xfId="0" applyNumberFormat="1" applyFont="1" applyFill="1" applyBorder="1" applyAlignment="1" applyProtection="1">
      <alignment wrapText="1"/>
      <protection/>
    </xf>
    <xf numFmtId="0" fontId="49" fillId="0" borderId="49" xfId="86" applyNumberFormat="1" applyFont="1" applyBorder="1" applyAlignment="1">
      <alignment horizontal="center"/>
      <protection/>
    </xf>
    <xf numFmtId="0" fontId="48" fillId="0" borderId="50" xfId="86" applyNumberFormat="1" applyFont="1" applyBorder="1" applyAlignment="1">
      <alignment horizontal="left"/>
      <protection/>
    </xf>
    <xf numFmtId="3" fontId="24" fillId="0" borderId="52" xfId="0" applyNumberFormat="1" applyFont="1" applyFill="1" applyBorder="1" applyAlignment="1" applyProtection="1">
      <alignment horizontal="right"/>
      <protection/>
    </xf>
    <xf numFmtId="0" fontId="26" fillId="0" borderId="46" xfId="0" applyNumberFormat="1" applyFont="1" applyFill="1" applyBorder="1" applyAlignment="1" applyProtection="1">
      <alignment wrapText="1"/>
      <protection/>
    </xf>
    <xf numFmtId="3" fontId="26" fillId="0" borderId="52" xfId="0" applyNumberFormat="1" applyFont="1" applyFill="1" applyBorder="1" applyAlignment="1" applyProtection="1">
      <alignment horizontal="right"/>
      <protection/>
    </xf>
    <xf numFmtId="3" fontId="26" fillId="0" borderId="49" xfId="0" applyNumberFormat="1" applyFont="1" applyFill="1" applyBorder="1" applyAlignment="1" applyProtection="1">
      <alignment horizontal="right"/>
      <protection/>
    </xf>
    <xf numFmtId="0" fontId="25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40" xfId="0" applyNumberFormat="1" applyFont="1" applyFill="1" applyBorder="1" applyAlignment="1" applyProtection="1">
      <alignment vertical="center" wrapText="1"/>
      <protection/>
    </xf>
    <xf numFmtId="3" fontId="25" fillId="0" borderId="18" xfId="0" applyNumberFormat="1" applyFont="1" applyFill="1" applyBorder="1" applyAlignment="1" applyProtection="1">
      <alignment horizontal="right" vertical="center"/>
      <protection/>
    </xf>
    <xf numFmtId="3" fontId="25" fillId="0" borderId="29" xfId="0" applyNumberFormat="1" applyFont="1" applyFill="1" applyBorder="1" applyAlignment="1" applyProtection="1">
      <alignment horizontal="right" vertical="center"/>
      <protection/>
    </xf>
    <xf numFmtId="3" fontId="24" fillId="0" borderId="49" xfId="0" applyNumberFormat="1" applyFont="1" applyFill="1" applyBorder="1" applyAlignment="1" applyProtection="1">
      <alignment horizontal="right"/>
      <protection/>
    </xf>
    <xf numFmtId="3" fontId="25" fillId="0" borderId="29" xfId="0" applyNumberFormat="1" applyFont="1" applyFill="1" applyBorder="1" applyAlignment="1" applyProtection="1">
      <alignment horizontal="right"/>
      <protection/>
    </xf>
    <xf numFmtId="3" fontId="24" fillId="0" borderId="29" xfId="0" applyNumberFormat="1" applyFont="1" applyFill="1" applyBorder="1" applyAlignment="1" applyProtection="1">
      <alignment horizontal="right"/>
      <protection/>
    </xf>
    <xf numFmtId="3" fontId="24" fillId="0" borderId="18" xfId="0" applyNumberFormat="1" applyFont="1" applyFill="1" applyBorder="1" applyAlignment="1" applyProtection="1">
      <alignment horizontal="right"/>
      <protection/>
    </xf>
    <xf numFmtId="0" fontId="41" fillId="48" borderId="29" xfId="0" applyNumberFormat="1" applyFont="1" applyFill="1" applyBorder="1" applyAlignment="1" applyProtection="1">
      <alignment horizontal="center" vertical="center"/>
      <protection/>
    </xf>
    <xf numFmtId="0" fontId="41" fillId="48" borderId="48" xfId="0" applyNumberFormat="1" applyFont="1" applyFill="1" applyBorder="1" applyAlignment="1" applyProtection="1">
      <alignment horizontal="left" vertical="center" wrapText="1"/>
      <protection/>
    </xf>
    <xf numFmtId="3" fontId="41" fillId="48" borderId="23" xfId="0" applyNumberFormat="1" applyFont="1" applyFill="1" applyBorder="1" applyAlignment="1" applyProtection="1">
      <alignment horizontal="right" vertical="center"/>
      <protection/>
    </xf>
    <xf numFmtId="3" fontId="41" fillId="48" borderId="63" xfId="0" applyNumberFormat="1" applyFont="1" applyFill="1" applyBorder="1" applyAlignment="1" applyProtection="1">
      <alignment horizontal="right" vertical="center"/>
      <protection/>
    </xf>
    <xf numFmtId="0" fontId="48" fillId="0" borderId="29" xfId="86" applyNumberFormat="1" applyFont="1" applyBorder="1" applyAlignment="1">
      <alignment horizontal="center"/>
      <protection/>
    </xf>
    <xf numFmtId="0" fontId="25" fillId="0" borderId="48" xfId="0" applyNumberFormat="1" applyFont="1" applyFill="1" applyBorder="1" applyAlignment="1" applyProtection="1">
      <alignment vertical="center" wrapText="1"/>
      <protection/>
    </xf>
    <xf numFmtId="3" fontId="25" fillId="0" borderId="23" xfId="0" applyNumberFormat="1" applyFont="1" applyFill="1" applyBorder="1" applyAlignment="1" applyProtection="1">
      <alignment horizontal="right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3" fontId="25" fillId="0" borderId="23" xfId="0" applyNumberFormat="1" applyFont="1" applyFill="1" applyBorder="1" applyAlignment="1" applyProtection="1">
      <alignment horizontal="right"/>
      <protection/>
    </xf>
    <xf numFmtId="3" fontId="36" fillId="48" borderId="68" xfId="0" applyNumberFormat="1" applyFont="1" applyFill="1" applyBorder="1" applyAlignment="1" applyProtection="1">
      <alignment horizontal="right"/>
      <protection/>
    </xf>
    <xf numFmtId="3" fontId="36" fillId="48" borderId="57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76" xfId="0" applyNumberFormat="1" applyFont="1" applyFill="1" applyBorder="1" applyAlignment="1" applyProtection="1">
      <alignment horizontal="left" wrapText="1"/>
      <protection/>
    </xf>
    <xf numFmtId="0" fontId="25" fillId="0" borderId="39" xfId="0" applyNumberFormat="1" applyFont="1" applyFill="1" applyBorder="1" applyAlignment="1" applyProtection="1">
      <alignment wrapText="1"/>
      <protection/>
    </xf>
    <xf numFmtId="0" fontId="25" fillId="0" borderId="7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76" xfId="0" applyNumberFormat="1" applyFont="1" applyFill="1" applyBorder="1" applyAlignment="1" applyProtection="1">
      <alignment horizontal="left" wrapText="1"/>
      <protection/>
    </xf>
    <xf numFmtId="0" fontId="23" fillId="0" borderId="39" xfId="0" applyNumberFormat="1" applyFont="1" applyFill="1" applyBorder="1" applyAlignment="1" applyProtection="1">
      <alignment wrapText="1"/>
      <protection/>
    </xf>
    <xf numFmtId="0" fontId="23" fillId="0" borderId="77" xfId="0" applyNumberFormat="1" applyFont="1" applyFill="1" applyBorder="1" applyAlignment="1" applyProtection="1">
      <alignment/>
      <protection/>
    </xf>
    <xf numFmtId="0" fontId="36" fillId="0" borderId="25" xfId="0" applyNumberFormat="1" applyFont="1" applyFill="1" applyBorder="1" applyAlignment="1" applyProtection="1" quotePrefix="1">
      <alignment horizontal="left" wrapText="1"/>
      <protection/>
    </xf>
    <xf numFmtId="0" fontId="37" fillId="0" borderId="33" xfId="0" applyNumberFormat="1" applyFont="1" applyFill="1" applyBorder="1" applyAlignment="1" applyProtection="1">
      <alignment wrapText="1"/>
      <protection/>
    </xf>
    <xf numFmtId="0" fontId="37" fillId="0" borderId="34" xfId="0" applyNumberFormat="1" applyFont="1" applyFill="1" applyBorder="1" applyAlignment="1" applyProtection="1">
      <alignment wrapText="1"/>
      <protection/>
    </xf>
    <xf numFmtId="0" fontId="36" fillId="0" borderId="78" xfId="0" applyNumberFormat="1" applyFont="1" applyFill="1" applyBorder="1" applyAlignment="1" applyProtection="1">
      <alignment horizontal="left" wrapText="1"/>
      <protection/>
    </xf>
    <xf numFmtId="0" fontId="37" fillId="0" borderId="72" xfId="0" applyNumberFormat="1" applyFont="1" applyFill="1" applyBorder="1" applyAlignment="1" applyProtection="1">
      <alignment wrapText="1"/>
      <protection/>
    </xf>
    <xf numFmtId="0" fontId="21" fillId="0" borderId="7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80" xfId="0" applyFont="1" applyBorder="1" applyAlignment="1" quotePrefix="1">
      <alignment horizontal="left"/>
    </xf>
    <xf numFmtId="0" fontId="21" fillId="0" borderId="52" xfId="0" applyNumberFormat="1" applyFont="1" applyFill="1" applyBorder="1" applyAlignment="1" applyProtection="1">
      <alignment/>
      <protection/>
    </xf>
    <xf numFmtId="0" fontId="21" fillId="0" borderId="81" xfId="0" applyNumberFormat="1" applyFont="1" applyFill="1" applyBorder="1" applyAlignment="1" applyProtection="1">
      <alignment/>
      <protection/>
    </xf>
    <xf numFmtId="0" fontId="36" fillId="0" borderId="78" xfId="0" applyNumberFormat="1" applyFont="1" applyFill="1" applyBorder="1" applyAlignment="1" applyProtection="1" quotePrefix="1">
      <alignment horizontal="left" wrapText="1"/>
      <protection/>
    </xf>
    <xf numFmtId="0" fontId="21" fillId="0" borderId="79" xfId="0" applyNumberFormat="1" applyFont="1" applyFill="1" applyBorder="1" applyAlignment="1" applyProtection="1">
      <alignment wrapText="1"/>
      <protection/>
    </xf>
    <xf numFmtId="0" fontId="36" fillId="0" borderId="25" xfId="0" applyNumberFormat="1" applyFont="1" applyFill="1" applyBorder="1" applyAlignment="1" applyProtection="1">
      <alignment horizontal="left" wrapText="1"/>
      <protection/>
    </xf>
    <xf numFmtId="0" fontId="37" fillId="0" borderId="34" xfId="0" applyNumberFormat="1" applyFont="1" applyFill="1" applyBorder="1" applyAlignment="1" applyProtection="1">
      <alignment/>
      <protection/>
    </xf>
    <xf numFmtId="0" fontId="33" fillId="0" borderId="25" xfId="0" applyFont="1" applyBorder="1" applyAlignment="1" quotePrefix="1">
      <alignment horizontal="left" wrapText="1"/>
    </xf>
    <xf numFmtId="0" fontId="0" fillId="0" borderId="33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/>
      <protection/>
    </xf>
    <xf numFmtId="0" fontId="27" fillId="0" borderId="72" xfId="0" applyNumberFormat="1" applyFont="1" applyFill="1" applyBorder="1" applyAlignment="1" applyProtection="1" quotePrefix="1">
      <alignment horizontal="left" wrapText="1"/>
      <protection/>
    </xf>
    <xf numFmtId="0" fontId="34" fillId="0" borderId="72" xfId="0" applyNumberFormat="1" applyFont="1" applyFill="1" applyBorder="1" applyAlignment="1" applyProtection="1">
      <alignment wrapText="1"/>
      <protection/>
    </xf>
    <xf numFmtId="3" fontId="46" fillId="0" borderId="20" xfId="0" applyNumberFormat="1" applyFont="1" applyFill="1" applyBorder="1" applyAlignment="1" applyProtection="1">
      <alignment horizontal="center" vertical="center"/>
      <protection/>
    </xf>
    <xf numFmtId="3" fontId="46" fillId="0" borderId="70" xfId="0" applyNumberFormat="1" applyFont="1" applyFill="1" applyBorder="1" applyAlignment="1" applyProtection="1">
      <alignment horizontal="center" vertical="center"/>
      <protection/>
    </xf>
    <xf numFmtId="3" fontId="46" fillId="0" borderId="82" xfId="0" applyNumberFormat="1" applyFont="1" applyFill="1" applyBorder="1" applyAlignment="1" applyProtection="1">
      <alignment horizontal="center" vertical="center"/>
      <protection/>
    </xf>
    <xf numFmtId="0" fontId="46" fillId="0" borderId="70" xfId="0" applyNumberFormat="1" applyFont="1" applyFill="1" applyBorder="1" applyAlignment="1" applyProtection="1">
      <alignment horizontal="center" vertical="center"/>
      <protection/>
    </xf>
    <xf numFmtId="0" fontId="46" fillId="0" borderId="82" xfId="0" applyNumberFormat="1" applyFont="1" applyFill="1" applyBorder="1" applyAlignment="1" applyProtection="1">
      <alignment horizontal="center" vertical="center"/>
      <protection/>
    </xf>
    <xf numFmtId="1" fontId="39" fillId="0" borderId="20" xfId="0" applyNumberFormat="1" applyFont="1" applyBorder="1" applyAlignment="1">
      <alignment horizontal="center" wrapText="1"/>
    </xf>
    <xf numFmtId="0" fontId="40" fillId="0" borderId="70" xfId="0" applyNumberFormat="1" applyFont="1" applyFill="1" applyBorder="1" applyAlignment="1" applyProtection="1">
      <alignment horizontal="center" wrapText="1"/>
      <protection/>
    </xf>
    <xf numFmtId="0" fontId="40" fillId="0" borderId="82" xfId="0" applyNumberFormat="1" applyFont="1" applyFill="1" applyBorder="1" applyAlignment="1" applyProtection="1">
      <alignment horizontal="center" wrapText="1"/>
      <protection/>
    </xf>
    <xf numFmtId="0" fontId="22" fillId="0" borderId="59" xfId="0" applyFont="1" applyBorder="1" applyAlignment="1">
      <alignment horizontal="center" vertical="center" wrapText="1"/>
    </xf>
    <xf numFmtId="0" fontId="0" fillId="0" borderId="83" xfId="0" applyNumberFormat="1" applyFill="1" applyBorder="1" applyAlignment="1" applyProtection="1">
      <alignment horizontal="center"/>
      <protection/>
    </xf>
    <xf numFmtId="0" fontId="22" fillId="0" borderId="21" xfId="0" applyFont="1" applyBorder="1" applyAlignment="1">
      <alignment horizontal="center" vertical="center" wrapText="1"/>
    </xf>
    <xf numFmtId="0" fontId="0" fillId="0" borderId="84" xfId="0" applyNumberFormat="1" applyFill="1" applyBorder="1" applyAlignment="1" applyProtection="1">
      <alignment horizontal="center"/>
      <protection/>
    </xf>
    <xf numFmtId="0" fontId="40" fillId="0" borderId="57" xfId="0" applyNumberFormat="1" applyFont="1" applyFill="1" applyBorder="1" applyAlignment="1" applyProtection="1">
      <alignment horizontal="center" wrapText="1"/>
      <protection/>
    </xf>
    <xf numFmtId="0" fontId="43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83" xfId="0" applyNumberFormat="1" applyFill="1" applyBorder="1" applyAlignment="1" applyProtection="1">
      <alignment horizontal="center" vertical="center" wrapText="1"/>
      <protection/>
    </xf>
    <xf numFmtId="0" fontId="22" fillId="0" borderId="59" xfId="0" applyFont="1" applyBorder="1" applyAlignment="1">
      <alignment horizontal="center" vertical="center"/>
    </xf>
    <xf numFmtId="0" fontId="0" fillId="0" borderId="83" xfId="0" applyNumberFormat="1" applyFill="1" applyBorder="1" applyAlignment="1" applyProtection="1">
      <alignment horizontal="center" vertical="center"/>
      <protection/>
    </xf>
    <xf numFmtId="0" fontId="26" fillId="34" borderId="59" xfId="0" applyNumberFormat="1" applyFont="1" applyFill="1" applyBorder="1" applyAlignment="1" applyProtection="1">
      <alignment horizontal="center" vertical="center" wrapText="1"/>
      <protection/>
    </xf>
    <xf numFmtId="0" fontId="26" fillId="34" borderId="8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34" borderId="67" xfId="0" applyNumberFormat="1" applyFont="1" applyFill="1" applyBorder="1" applyAlignment="1" applyProtection="1">
      <alignment horizontal="center" vertical="center" wrapText="1"/>
      <protection/>
    </xf>
    <xf numFmtId="0" fontId="26" fillId="34" borderId="85" xfId="0" applyNumberFormat="1" applyFont="1" applyFill="1" applyBorder="1" applyAlignment="1" applyProtection="1">
      <alignment horizontal="center" vertical="center" wrapText="1"/>
      <protection/>
    </xf>
    <xf numFmtId="0" fontId="26" fillId="34" borderId="58" xfId="0" applyNumberFormat="1" applyFont="1" applyFill="1" applyBorder="1" applyAlignment="1" applyProtection="1">
      <alignment horizontal="center" vertical="center" wrapText="1"/>
      <protection/>
    </xf>
    <xf numFmtId="0" fontId="26" fillId="34" borderId="86" xfId="0" applyNumberFormat="1" applyFont="1" applyFill="1" applyBorder="1" applyAlignment="1" applyProtection="1">
      <alignment horizontal="center" vertical="center" wrapText="1"/>
      <protection/>
    </xf>
    <xf numFmtId="0" fontId="24" fillId="34" borderId="59" xfId="0" applyNumberFormat="1" applyFont="1" applyFill="1" applyBorder="1" applyAlignment="1" applyProtection="1">
      <alignment horizontal="center" vertical="center" wrapText="1"/>
      <protection/>
    </xf>
    <xf numFmtId="0" fontId="24" fillId="34" borderId="83" xfId="0" applyNumberFormat="1" applyFont="1" applyFill="1" applyBorder="1" applyAlignment="1" applyProtection="1">
      <alignment horizontal="center" vertical="center" wrapText="1"/>
      <protection/>
    </xf>
    <xf numFmtId="0" fontId="24" fillId="34" borderId="87" xfId="0" applyNumberFormat="1" applyFont="1" applyFill="1" applyBorder="1" applyAlignment="1" applyProtection="1">
      <alignment horizontal="center" vertical="center" wrapText="1"/>
      <protection/>
    </xf>
    <xf numFmtId="0" fontId="24" fillId="34" borderId="88" xfId="0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Obično_2015-2017 (4.RAZINA)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353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1057275</xdr:colOff>
      <xdr:row>31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3533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9537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42386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423862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7839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9" name="Line 2"/>
        <xdr:cNvSpPr>
          <a:spLocks/>
        </xdr:cNvSpPr>
      </xdr:nvSpPr>
      <xdr:spPr>
        <a:xfrm>
          <a:off x="9525" y="78390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C6" sqref="C6:E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36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2:5" ht="14.25">
      <c r="B1"/>
      <c r="C1" s="244" t="s">
        <v>36</v>
      </c>
      <c r="D1" s="244"/>
      <c r="E1" s="244"/>
    </row>
    <row r="2" spans="2:5" ht="14.25">
      <c r="B2"/>
      <c r="C2" s="244" t="s">
        <v>37</v>
      </c>
      <c r="D2" s="244"/>
      <c r="E2" s="244"/>
    </row>
    <row r="3" spans="1:5" ht="15">
      <c r="A3" s="5"/>
      <c r="B3" s="105"/>
      <c r="C3" s="245" t="s">
        <v>76</v>
      </c>
      <c r="D3" s="245"/>
      <c r="E3" s="245"/>
    </row>
    <row r="4" spans="2:5" ht="14.25">
      <c r="B4"/>
      <c r="C4" s="244"/>
      <c r="D4" s="244"/>
      <c r="E4" s="244"/>
    </row>
    <row r="5" spans="2:5" ht="14.25">
      <c r="B5"/>
      <c r="C5" s="244" t="s">
        <v>127</v>
      </c>
      <c r="D5" s="244"/>
      <c r="E5" s="244"/>
    </row>
    <row r="6" spans="2:5" ht="14.25">
      <c r="B6"/>
      <c r="C6" s="244" t="s">
        <v>128</v>
      </c>
      <c r="D6" s="244"/>
      <c r="E6" s="244"/>
    </row>
    <row r="7" spans="2:5" ht="14.25">
      <c r="B7"/>
      <c r="C7" s="244" t="s">
        <v>119</v>
      </c>
      <c r="D7" s="244"/>
      <c r="E7" s="244"/>
    </row>
    <row r="8" spans="2:5" ht="12.75">
      <c r="B8"/>
      <c r="C8" s="243"/>
      <c r="D8" s="243"/>
      <c r="E8" s="243"/>
    </row>
    <row r="9" spans="2:4" ht="12.75">
      <c r="B9"/>
      <c r="D9" s="2"/>
    </row>
    <row r="10" spans="2:4" ht="12.75">
      <c r="B10"/>
      <c r="D10" s="2"/>
    </row>
    <row r="12" spans="1:8" ht="48" customHeight="1">
      <c r="A12" s="246" t="s">
        <v>118</v>
      </c>
      <c r="B12" s="246"/>
      <c r="C12" s="246"/>
      <c r="D12" s="246"/>
      <c r="E12" s="246"/>
      <c r="F12" s="246"/>
      <c r="G12" s="246"/>
      <c r="H12" s="246"/>
    </row>
    <row r="13" spans="1:8" s="33" customFormat="1" ht="26.25" customHeight="1">
      <c r="A13" s="246" t="s">
        <v>31</v>
      </c>
      <c r="B13" s="246"/>
      <c r="C13" s="246"/>
      <c r="D13" s="246"/>
      <c r="E13" s="246"/>
      <c r="F13" s="246"/>
      <c r="G13" s="261"/>
      <c r="H13" s="261"/>
    </row>
    <row r="14" spans="1:5" ht="18.75" thickBot="1">
      <c r="A14" s="34"/>
      <c r="B14" s="35"/>
      <c r="C14" s="35"/>
      <c r="D14" s="35"/>
      <c r="E14" s="35"/>
    </row>
    <row r="15" spans="1:9" ht="27.75" customHeight="1" thickBot="1" thickTop="1">
      <c r="A15" s="269"/>
      <c r="B15" s="270"/>
      <c r="C15" s="270"/>
      <c r="D15" s="270"/>
      <c r="E15" s="271"/>
      <c r="F15" s="115" t="s">
        <v>120</v>
      </c>
      <c r="G15" s="116" t="s">
        <v>121</v>
      </c>
      <c r="H15" s="70" t="s">
        <v>122</v>
      </c>
      <c r="I15" s="40"/>
    </row>
    <row r="16" spans="1:9" s="33" customFormat="1" ht="27.75" customHeight="1" thickBot="1" thickTop="1">
      <c r="A16" s="267" t="s">
        <v>32</v>
      </c>
      <c r="B16" s="256"/>
      <c r="C16" s="256"/>
      <c r="D16" s="256"/>
      <c r="E16" s="268"/>
      <c r="F16" s="75">
        <v>3798336</v>
      </c>
      <c r="G16" s="75">
        <v>3798336</v>
      </c>
      <c r="H16" s="75">
        <v>3798336</v>
      </c>
      <c r="I16" s="69"/>
    </row>
    <row r="17" spans="1:8" ht="22.5" customHeight="1" thickBot="1" thickTop="1">
      <c r="A17" s="258" t="s">
        <v>0</v>
      </c>
      <c r="B17" s="259"/>
      <c r="C17" s="259"/>
      <c r="D17" s="259"/>
      <c r="E17" s="260"/>
      <c r="F17" s="75">
        <v>3798336</v>
      </c>
      <c r="G17" s="75">
        <v>3798336</v>
      </c>
      <c r="H17" s="75">
        <v>3798336</v>
      </c>
    </row>
    <row r="18" spans="1:8" ht="22.5" customHeight="1" thickBot="1" thickTop="1">
      <c r="A18" s="262" t="s">
        <v>1</v>
      </c>
      <c r="B18" s="263"/>
      <c r="C18" s="263"/>
      <c r="D18" s="263"/>
      <c r="E18" s="264"/>
      <c r="F18" s="75"/>
      <c r="G18" s="75"/>
      <c r="H18" s="75"/>
    </row>
    <row r="19" spans="1:8" ht="22.5" customHeight="1" thickBot="1" thickTop="1">
      <c r="A19" s="71" t="s">
        <v>33</v>
      </c>
      <c r="B19" s="72"/>
      <c r="C19" s="73"/>
      <c r="D19" s="73"/>
      <c r="E19" s="74"/>
      <c r="F19" s="75">
        <v>3798336</v>
      </c>
      <c r="G19" s="75">
        <v>3798336</v>
      </c>
      <c r="H19" s="75">
        <v>3798336</v>
      </c>
    </row>
    <row r="20" spans="1:8" ht="22.5" customHeight="1" thickBot="1" thickTop="1">
      <c r="A20" s="265" t="s">
        <v>2</v>
      </c>
      <c r="B20" s="259"/>
      <c r="C20" s="259"/>
      <c r="D20" s="259"/>
      <c r="E20" s="266"/>
      <c r="F20" s="75">
        <v>3798336</v>
      </c>
      <c r="G20" s="75">
        <v>3798336</v>
      </c>
      <c r="H20" s="75">
        <v>3798336</v>
      </c>
    </row>
    <row r="21" spans="1:8" ht="22.5" customHeight="1" thickBot="1" thickTop="1">
      <c r="A21" s="262" t="s">
        <v>3</v>
      </c>
      <c r="B21" s="263"/>
      <c r="C21" s="263"/>
      <c r="D21" s="263"/>
      <c r="E21" s="264"/>
      <c r="F21" s="75">
        <v>0</v>
      </c>
      <c r="G21" s="76">
        <v>0</v>
      </c>
      <c r="H21" s="76">
        <v>0</v>
      </c>
    </row>
    <row r="22" spans="1:8" ht="22.5" customHeight="1" thickBot="1" thickTop="1">
      <c r="A22" s="255" t="s">
        <v>99</v>
      </c>
      <c r="B22" s="256"/>
      <c r="C22" s="256"/>
      <c r="D22" s="256"/>
      <c r="E22" s="257"/>
      <c r="F22" s="75">
        <v>0</v>
      </c>
      <c r="G22" s="75">
        <v>0</v>
      </c>
      <c r="H22" s="75">
        <v>0</v>
      </c>
    </row>
    <row r="23" spans="1:8" ht="25.5" customHeight="1" thickBot="1" thickTop="1">
      <c r="A23" s="246"/>
      <c r="B23" s="247"/>
      <c r="C23" s="247"/>
      <c r="D23" s="247"/>
      <c r="E23" s="247"/>
      <c r="F23" s="243"/>
      <c r="G23" s="243"/>
      <c r="H23" s="243"/>
    </row>
    <row r="24" spans="1:8" ht="27.75" customHeight="1" thickBot="1" thickTop="1">
      <c r="A24" s="52"/>
      <c r="B24" s="79"/>
      <c r="C24" s="79"/>
      <c r="D24" s="80"/>
      <c r="E24" s="82"/>
      <c r="F24" s="115" t="s">
        <v>120</v>
      </c>
      <c r="G24" s="116" t="s">
        <v>121</v>
      </c>
      <c r="H24" s="70" t="s">
        <v>122</v>
      </c>
    </row>
    <row r="25" spans="1:8" ht="22.5" customHeight="1" thickBot="1" thickTop="1">
      <c r="A25" s="248" t="s">
        <v>100</v>
      </c>
      <c r="B25" s="249"/>
      <c r="C25" s="249"/>
      <c r="D25" s="249"/>
      <c r="E25" s="250"/>
      <c r="F25" s="81"/>
      <c r="G25" s="77">
        <f>G26</f>
        <v>0</v>
      </c>
      <c r="H25" s="78">
        <f>H26</f>
        <v>0</v>
      </c>
    </row>
    <row r="26" spans="1:8" ht="22.5" customHeight="1" thickBot="1" thickTop="1">
      <c r="A26" s="252" t="s">
        <v>101</v>
      </c>
      <c r="B26" s="253"/>
      <c r="C26" s="253"/>
      <c r="D26" s="253"/>
      <c r="E26" s="254"/>
      <c r="F26" s="81"/>
      <c r="G26" s="77">
        <v>0</v>
      </c>
      <c r="H26" s="78">
        <v>0</v>
      </c>
    </row>
    <row r="27" spans="1:8" s="29" customFormat="1" ht="25.5" customHeight="1" thickTop="1">
      <c r="A27" s="251"/>
      <c r="B27" s="247"/>
      <c r="C27" s="247"/>
      <c r="D27" s="247"/>
      <c r="E27" s="247"/>
      <c r="F27" s="243"/>
      <c r="G27" s="243"/>
      <c r="H27" s="243"/>
    </row>
    <row r="28" spans="1:8" s="29" customFormat="1" ht="18">
      <c r="A28" s="106"/>
      <c r="B28" s="107"/>
      <c r="C28" s="107"/>
      <c r="D28" s="107"/>
      <c r="E28" s="107"/>
      <c r="F28" s="108"/>
      <c r="G28" s="108"/>
      <c r="H28" s="108"/>
    </row>
    <row r="29" spans="1:8" s="29" customFormat="1" ht="18">
      <c r="A29" s="106"/>
      <c r="B29" s="107"/>
      <c r="C29" s="107"/>
      <c r="D29" s="107"/>
      <c r="E29" s="107"/>
      <c r="F29" s="108"/>
      <c r="G29" s="108"/>
      <c r="H29" s="108"/>
    </row>
    <row r="30" spans="1:8" s="29" customFormat="1" ht="18">
      <c r="A30" s="106"/>
      <c r="B30" s="107"/>
      <c r="C30" s="107"/>
      <c r="D30" s="107"/>
      <c r="E30" s="107"/>
      <c r="F30" s="108"/>
      <c r="G30" s="108"/>
      <c r="H30" s="108"/>
    </row>
    <row r="31" spans="1:8" s="29" customFormat="1" ht="18">
      <c r="A31" s="106"/>
      <c r="B31" s="107"/>
      <c r="C31" s="107"/>
      <c r="D31" s="107"/>
      <c r="E31" s="107"/>
      <c r="F31" s="108"/>
      <c r="G31" s="108"/>
      <c r="H31" s="108"/>
    </row>
    <row r="32" spans="1:7" ht="12.75">
      <c r="A32" s="2" t="s">
        <v>34</v>
      </c>
      <c r="D32" s="100" t="s">
        <v>80</v>
      </c>
      <c r="G32" s="2" t="s">
        <v>86</v>
      </c>
    </row>
    <row r="34" spans="4:7" ht="12.75">
      <c r="D34" s="100" t="s">
        <v>84</v>
      </c>
      <c r="E34" s="2" t="s">
        <v>85</v>
      </c>
      <c r="G34" s="2" t="s">
        <v>83</v>
      </c>
    </row>
  </sheetData>
  <sheetProtection/>
  <mergeCells count="21">
    <mergeCell ref="A12:H12"/>
    <mergeCell ref="A13:H13"/>
    <mergeCell ref="A18:E18"/>
    <mergeCell ref="A20:E20"/>
    <mergeCell ref="A21:E21"/>
    <mergeCell ref="A16:E16"/>
    <mergeCell ref="A15:E15"/>
    <mergeCell ref="A23:H23"/>
    <mergeCell ref="A25:E25"/>
    <mergeCell ref="A27:H27"/>
    <mergeCell ref="A26:E26"/>
    <mergeCell ref="A22:E22"/>
    <mergeCell ref="A17:E17"/>
    <mergeCell ref="C8:E8"/>
    <mergeCell ref="C1:E1"/>
    <mergeCell ref="C2:E2"/>
    <mergeCell ref="C3:E3"/>
    <mergeCell ref="C4:E4"/>
    <mergeCell ref="C5:E5"/>
    <mergeCell ref="C6:E6"/>
    <mergeCell ref="C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="85" zoomScaleNormal="85" zoomScalePageLayoutView="0" workbookViewId="0" topLeftCell="A34">
      <selection activeCell="E62" sqref="E62"/>
    </sheetView>
  </sheetViews>
  <sheetFormatPr defaultColWidth="11.421875" defaultRowHeight="12.75"/>
  <cols>
    <col min="1" max="1" width="16.00390625" style="12" customWidth="1"/>
    <col min="2" max="3" width="18.7109375" style="12" customWidth="1"/>
    <col min="4" max="5" width="18.7109375" style="30" customWidth="1"/>
    <col min="6" max="8" width="18.71093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18">
      <c r="A1" s="246" t="s">
        <v>77</v>
      </c>
      <c r="B1" s="246"/>
      <c r="C1" s="246"/>
      <c r="D1" s="246"/>
      <c r="E1" s="246"/>
      <c r="F1" s="246"/>
      <c r="G1" s="246"/>
      <c r="H1" s="246"/>
    </row>
    <row r="2" spans="1:8" s="3" customFormat="1" ht="13.5" thickBot="1">
      <c r="A2" s="9"/>
      <c r="B2" s="9"/>
      <c r="H2" s="10" t="s">
        <v>4</v>
      </c>
    </row>
    <row r="3" spans="1:8" s="3" customFormat="1" ht="20.25" thickBot="1">
      <c r="A3" s="279" t="s">
        <v>123</v>
      </c>
      <c r="B3" s="286"/>
      <c r="C3" s="280"/>
      <c r="D3" s="280"/>
      <c r="E3" s="280"/>
      <c r="F3" s="280"/>
      <c r="G3" s="280"/>
      <c r="H3" s="281"/>
    </row>
    <row r="4" spans="1:8" s="3" customFormat="1" ht="25.5">
      <c r="A4" s="43" t="s">
        <v>5</v>
      </c>
      <c r="B4" s="287" t="s">
        <v>66</v>
      </c>
      <c r="C4" s="282" t="s">
        <v>7</v>
      </c>
      <c r="D4" s="282" t="s">
        <v>8</v>
      </c>
      <c r="E4" s="289" t="s">
        <v>9</v>
      </c>
      <c r="F4" s="284" t="s">
        <v>10</v>
      </c>
      <c r="G4" s="282" t="s">
        <v>11</v>
      </c>
      <c r="H4" s="282" t="s">
        <v>12</v>
      </c>
    </row>
    <row r="5" spans="1:8" s="3" customFormat="1" ht="51.75" thickBot="1">
      <c r="A5" s="41" t="s">
        <v>6</v>
      </c>
      <c r="B5" s="288"/>
      <c r="C5" s="283"/>
      <c r="D5" s="283"/>
      <c r="E5" s="290"/>
      <c r="F5" s="285"/>
      <c r="G5" s="283"/>
      <c r="H5" s="283"/>
    </row>
    <row r="6" spans="1:8" s="3" customFormat="1" ht="12.75">
      <c r="A6" s="49">
        <v>634</v>
      </c>
      <c r="B6" s="110"/>
      <c r="C6" s="55"/>
      <c r="D6" s="56"/>
      <c r="E6" s="56"/>
      <c r="F6" s="58"/>
      <c r="G6" s="57"/>
      <c r="H6" s="57"/>
    </row>
    <row r="7" spans="1:8" s="3" customFormat="1" ht="12.75">
      <c r="A7" s="109">
        <v>636</v>
      </c>
      <c r="B7" s="110"/>
      <c r="C7" s="111"/>
      <c r="D7" s="112"/>
      <c r="E7" s="112">
        <v>3254600</v>
      </c>
      <c r="F7" s="114"/>
      <c r="G7" s="113"/>
      <c r="H7" s="113"/>
    </row>
    <row r="8" spans="1:8" s="3" customFormat="1" ht="12.75">
      <c r="A8" s="50">
        <v>641</v>
      </c>
      <c r="B8" s="65"/>
      <c r="C8" s="59"/>
      <c r="D8" s="59"/>
      <c r="E8" s="59"/>
      <c r="F8" s="60"/>
      <c r="G8" s="59"/>
      <c r="H8" s="59"/>
    </row>
    <row r="9" spans="1:8" s="3" customFormat="1" ht="12.75">
      <c r="A9" s="50">
        <v>652</v>
      </c>
      <c r="B9" s="65"/>
      <c r="C9" s="59"/>
      <c r="D9" s="59">
        <v>100000</v>
      </c>
      <c r="E9" s="59"/>
      <c r="F9" s="60"/>
      <c r="G9" s="59"/>
      <c r="H9" s="59"/>
    </row>
    <row r="10" spans="1:8" s="3" customFormat="1" ht="12.75">
      <c r="A10" s="50">
        <v>661</v>
      </c>
      <c r="B10" s="65"/>
      <c r="C10" s="59">
        <v>2010</v>
      </c>
      <c r="D10" s="59"/>
      <c r="E10" s="59"/>
      <c r="F10" s="60"/>
      <c r="G10" s="59"/>
      <c r="H10" s="59"/>
    </row>
    <row r="11" spans="1:8" s="3" customFormat="1" ht="12.75">
      <c r="A11" s="50">
        <v>663</v>
      </c>
      <c r="B11" s="65"/>
      <c r="C11" s="59"/>
      <c r="D11" s="59"/>
      <c r="E11" s="59"/>
      <c r="F11" s="60">
        <v>2000</v>
      </c>
      <c r="G11" s="59"/>
      <c r="H11" s="59"/>
    </row>
    <row r="12" spans="1:8" s="3" customFormat="1" ht="12.75">
      <c r="A12" s="50">
        <v>671</v>
      </c>
      <c r="B12" s="65">
        <v>439726</v>
      </c>
      <c r="C12" s="59"/>
      <c r="D12" s="59"/>
      <c r="E12" s="59"/>
      <c r="F12" s="60"/>
      <c r="G12" s="59"/>
      <c r="H12" s="59"/>
    </row>
    <row r="13" spans="1:8" s="3" customFormat="1" ht="12.75">
      <c r="A13" s="50">
        <v>721</v>
      </c>
      <c r="B13" s="65"/>
      <c r="C13" s="59"/>
      <c r="D13" s="59"/>
      <c r="E13" s="59"/>
      <c r="F13" s="60"/>
      <c r="G13" s="59"/>
      <c r="H13" s="59"/>
    </row>
    <row r="14" spans="1:8" s="3" customFormat="1" ht="13.5" thickBot="1">
      <c r="A14" s="51"/>
      <c r="B14" s="68"/>
      <c r="C14" s="61"/>
      <c r="D14" s="61"/>
      <c r="E14" s="61"/>
      <c r="F14" s="62"/>
      <c r="G14" s="61"/>
      <c r="H14" s="61"/>
    </row>
    <row r="15" spans="1:8" s="46" customFormat="1" ht="26.25" thickBot="1">
      <c r="A15" s="11" t="s">
        <v>13</v>
      </c>
      <c r="B15" s="67">
        <f aca="true" t="shared" si="0" ref="B15:H15">SUM(B6:B14)</f>
        <v>439726</v>
      </c>
      <c r="C15" s="67">
        <f t="shared" si="0"/>
        <v>2010</v>
      </c>
      <c r="D15" s="67">
        <f t="shared" si="0"/>
        <v>100000</v>
      </c>
      <c r="E15" s="67">
        <f t="shared" si="0"/>
        <v>3254600</v>
      </c>
      <c r="F15" s="67">
        <v>2000</v>
      </c>
      <c r="G15" s="64">
        <f t="shared" si="0"/>
        <v>0</v>
      </c>
      <c r="H15" s="64">
        <f t="shared" si="0"/>
        <v>0</v>
      </c>
    </row>
    <row r="16" spans="1:8" s="46" customFormat="1" ht="27.75" customHeight="1" thickBot="1">
      <c r="A16" s="11" t="s">
        <v>67</v>
      </c>
      <c r="B16" s="274">
        <v>3798336</v>
      </c>
      <c r="C16" s="277"/>
      <c r="D16" s="277"/>
      <c r="E16" s="277"/>
      <c r="F16" s="277"/>
      <c r="G16" s="277"/>
      <c r="H16" s="278"/>
    </row>
    <row r="17" spans="1:8" ht="13.5" thickBot="1">
      <c r="A17" s="6"/>
      <c r="B17" s="6"/>
      <c r="C17" s="6"/>
      <c r="D17" s="7"/>
      <c r="E17" s="7"/>
      <c r="H17" s="10"/>
    </row>
    <row r="18" spans="1:8" s="3" customFormat="1" ht="20.25" thickBot="1">
      <c r="A18" s="279"/>
      <c r="B18" s="280"/>
      <c r="C18" s="280"/>
      <c r="D18" s="280"/>
      <c r="E18" s="280"/>
      <c r="F18" s="280"/>
      <c r="G18" s="280"/>
      <c r="H18" s="281"/>
    </row>
    <row r="19" spans="1:8" s="3" customFormat="1" ht="25.5" customHeight="1">
      <c r="A19" s="43" t="s">
        <v>5</v>
      </c>
      <c r="B19" s="287" t="s">
        <v>66</v>
      </c>
      <c r="C19" s="282" t="s">
        <v>7</v>
      </c>
      <c r="D19" s="282" t="s">
        <v>8</v>
      </c>
      <c r="E19" s="289" t="s">
        <v>9</v>
      </c>
      <c r="F19" s="284" t="s">
        <v>10</v>
      </c>
      <c r="G19" s="282" t="s">
        <v>11</v>
      </c>
      <c r="H19" s="282" t="s">
        <v>12</v>
      </c>
    </row>
    <row r="20" spans="1:8" s="3" customFormat="1" ht="51.75" thickBot="1">
      <c r="A20" s="41" t="s">
        <v>6</v>
      </c>
      <c r="B20" s="288"/>
      <c r="C20" s="283"/>
      <c r="D20" s="283"/>
      <c r="E20" s="290"/>
      <c r="F20" s="285"/>
      <c r="G20" s="283"/>
      <c r="H20" s="283"/>
    </row>
    <row r="21" spans="1:8" s="3" customFormat="1" ht="12.75">
      <c r="A21" s="49">
        <v>634</v>
      </c>
      <c r="B21" s="110"/>
      <c r="C21" s="55"/>
      <c r="D21" s="56"/>
      <c r="E21" s="56"/>
      <c r="F21" s="58"/>
      <c r="G21" s="57"/>
      <c r="H21" s="57"/>
    </row>
    <row r="22" spans="1:8" s="3" customFormat="1" ht="12.75">
      <c r="A22" s="109">
        <v>636</v>
      </c>
      <c r="B22" s="110"/>
      <c r="C22" s="111"/>
      <c r="D22" s="112"/>
      <c r="E22" s="112"/>
      <c r="F22" s="114"/>
      <c r="G22" s="113"/>
      <c r="H22" s="113"/>
    </row>
    <row r="23" spans="1:8" s="3" customFormat="1" ht="12.75">
      <c r="A23" s="50">
        <v>641</v>
      </c>
      <c r="B23" s="65"/>
      <c r="C23" s="59"/>
      <c r="D23" s="59"/>
      <c r="E23" s="59"/>
      <c r="F23" s="60"/>
      <c r="G23" s="59"/>
      <c r="H23" s="59"/>
    </row>
    <row r="24" spans="1:8" s="3" customFormat="1" ht="12.75">
      <c r="A24" s="50">
        <v>652</v>
      </c>
      <c r="B24" s="65"/>
      <c r="C24" s="59"/>
      <c r="D24" s="59"/>
      <c r="E24" s="59"/>
      <c r="F24" s="60"/>
      <c r="G24" s="59"/>
      <c r="H24" s="59"/>
    </row>
    <row r="25" spans="1:8" s="3" customFormat="1" ht="12.75">
      <c r="A25" s="50">
        <v>661</v>
      </c>
      <c r="B25" s="65"/>
      <c r="C25" s="59"/>
      <c r="D25" s="59"/>
      <c r="E25" s="59"/>
      <c r="F25" s="60"/>
      <c r="G25" s="59"/>
      <c r="H25" s="59"/>
    </row>
    <row r="26" spans="1:8" s="3" customFormat="1" ht="12.75">
      <c r="A26" s="50">
        <v>663</v>
      </c>
      <c r="B26" s="65"/>
      <c r="C26" s="59"/>
      <c r="D26" s="59"/>
      <c r="E26" s="59"/>
      <c r="F26" s="60"/>
      <c r="G26" s="59"/>
      <c r="H26" s="59"/>
    </row>
    <row r="27" spans="1:8" s="3" customFormat="1" ht="12.75">
      <c r="A27" s="50">
        <v>671</v>
      </c>
      <c r="B27" s="65"/>
      <c r="C27" s="59"/>
      <c r="D27" s="59"/>
      <c r="E27" s="59"/>
      <c r="F27" s="60"/>
      <c r="G27" s="59"/>
      <c r="H27" s="59"/>
    </row>
    <row r="28" spans="1:8" s="3" customFormat="1" ht="12.75">
      <c r="A28" s="50">
        <v>721</v>
      </c>
      <c r="B28" s="65"/>
      <c r="C28" s="59"/>
      <c r="D28" s="59"/>
      <c r="E28" s="59"/>
      <c r="F28" s="60"/>
      <c r="G28" s="59"/>
      <c r="H28" s="59"/>
    </row>
    <row r="29" spans="1:8" s="3" customFormat="1" ht="13.5" thickBot="1">
      <c r="A29" s="54"/>
      <c r="B29" s="68"/>
      <c r="C29" s="61"/>
      <c r="D29" s="61"/>
      <c r="E29" s="61"/>
      <c r="F29" s="62"/>
      <c r="G29" s="61"/>
      <c r="H29" s="61"/>
    </row>
    <row r="30" spans="1:8" s="46" customFormat="1" ht="26.25" thickBot="1">
      <c r="A30" s="42" t="s">
        <v>13</v>
      </c>
      <c r="B30" s="126">
        <f aca="true" t="shared" si="1" ref="B30:H30">SUM(B21:B29)</f>
        <v>0</v>
      </c>
      <c r="C30" s="126">
        <f t="shared" si="1"/>
        <v>0</v>
      </c>
      <c r="D30" s="126">
        <f t="shared" si="1"/>
        <v>0</v>
      </c>
      <c r="E30" s="126">
        <f t="shared" si="1"/>
        <v>0</v>
      </c>
      <c r="F30" s="63">
        <f t="shared" si="1"/>
        <v>0</v>
      </c>
      <c r="G30" s="64">
        <f t="shared" si="1"/>
        <v>0</v>
      </c>
      <c r="H30" s="64">
        <f t="shared" si="1"/>
        <v>0</v>
      </c>
    </row>
    <row r="31" spans="1:8" s="46" customFormat="1" ht="27.75" customHeight="1" thickBot="1">
      <c r="A31" s="11" t="s">
        <v>70</v>
      </c>
      <c r="B31" s="274">
        <v>3798336</v>
      </c>
      <c r="C31" s="275"/>
      <c r="D31" s="275"/>
      <c r="E31" s="275"/>
      <c r="F31" s="275"/>
      <c r="G31" s="275"/>
      <c r="H31" s="276"/>
    </row>
    <row r="32" spans="1:8" s="3" customFormat="1" ht="16.5" thickBot="1">
      <c r="A32" s="47"/>
      <c r="B32" s="48"/>
      <c r="C32" s="48"/>
      <c r="D32" s="48"/>
      <c r="E32" s="48"/>
      <c r="F32" s="48"/>
      <c r="G32" s="48"/>
      <c r="H32" s="48"/>
    </row>
    <row r="33" spans="1:8" s="3" customFormat="1" ht="20.25" thickBot="1">
      <c r="A33" s="279"/>
      <c r="B33" s="286"/>
      <c r="C33" s="280"/>
      <c r="D33" s="280"/>
      <c r="E33" s="286"/>
      <c r="F33" s="280"/>
      <c r="G33" s="280"/>
      <c r="H33" s="281"/>
    </row>
    <row r="34" spans="1:8" s="3" customFormat="1" ht="25.5" customHeight="1">
      <c r="A34" s="43" t="s">
        <v>5</v>
      </c>
      <c r="B34" s="287" t="s">
        <v>66</v>
      </c>
      <c r="C34" s="282" t="s">
        <v>7</v>
      </c>
      <c r="D34" s="282" t="s">
        <v>8</v>
      </c>
      <c r="E34" s="289" t="s">
        <v>9</v>
      </c>
      <c r="F34" s="284" t="s">
        <v>10</v>
      </c>
      <c r="G34" s="282" t="s">
        <v>11</v>
      </c>
      <c r="H34" s="282" t="s">
        <v>12</v>
      </c>
    </row>
    <row r="35" spans="1:8" s="3" customFormat="1" ht="51.75" thickBot="1">
      <c r="A35" s="41" t="s">
        <v>6</v>
      </c>
      <c r="B35" s="288"/>
      <c r="C35" s="283"/>
      <c r="D35" s="283"/>
      <c r="E35" s="290"/>
      <c r="F35" s="285"/>
      <c r="G35" s="283"/>
      <c r="H35" s="283"/>
    </row>
    <row r="36" spans="1:8" s="3" customFormat="1" ht="12.75">
      <c r="A36" s="49">
        <v>634</v>
      </c>
      <c r="B36" s="110"/>
      <c r="C36" s="55"/>
      <c r="D36" s="56"/>
      <c r="E36" s="56"/>
      <c r="F36" s="58"/>
      <c r="G36" s="57"/>
      <c r="H36" s="57"/>
    </row>
    <row r="37" spans="1:8" s="3" customFormat="1" ht="12.75">
      <c r="A37" s="109">
        <v>636</v>
      </c>
      <c r="B37" s="110"/>
      <c r="C37" s="111"/>
      <c r="D37" s="112"/>
      <c r="E37" s="112"/>
      <c r="F37" s="114"/>
      <c r="G37" s="113"/>
      <c r="H37" s="113"/>
    </row>
    <row r="38" spans="1:8" s="3" customFormat="1" ht="12.75">
      <c r="A38" s="50">
        <v>641</v>
      </c>
      <c r="B38" s="65"/>
      <c r="C38" s="59"/>
      <c r="D38" s="59"/>
      <c r="E38" s="59"/>
      <c r="F38" s="60"/>
      <c r="G38" s="59"/>
      <c r="H38" s="59"/>
    </row>
    <row r="39" spans="1:8" s="3" customFormat="1" ht="12.75">
      <c r="A39" s="50">
        <v>652</v>
      </c>
      <c r="B39" s="65"/>
      <c r="C39" s="59"/>
      <c r="D39" s="59"/>
      <c r="E39" s="59"/>
      <c r="F39" s="60"/>
      <c r="G39" s="59"/>
      <c r="H39" s="59"/>
    </row>
    <row r="40" spans="1:8" s="3" customFormat="1" ht="12.75">
      <c r="A40" s="50">
        <v>661</v>
      </c>
      <c r="B40" s="65"/>
      <c r="C40" s="59"/>
      <c r="D40" s="59"/>
      <c r="E40" s="59"/>
      <c r="F40" s="60"/>
      <c r="G40" s="59"/>
      <c r="H40" s="59"/>
    </row>
    <row r="41" spans="1:8" s="3" customFormat="1" ht="12.75">
      <c r="A41" s="50">
        <v>663</v>
      </c>
      <c r="B41" s="65"/>
      <c r="C41" s="59"/>
      <c r="D41" s="59"/>
      <c r="E41" s="59"/>
      <c r="F41" s="60"/>
      <c r="G41" s="59"/>
      <c r="H41" s="59"/>
    </row>
    <row r="42" spans="1:8" s="3" customFormat="1" ht="12.75">
      <c r="A42" s="50">
        <v>671</v>
      </c>
      <c r="B42" s="65"/>
      <c r="C42" s="59"/>
      <c r="D42" s="59"/>
      <c r="E42" s="59"/>
      <c r="F42" s="60"/>
      <c r="G42" s="59"/>
      <c r="H42" s="59"/>
    </row>
    <row r="43" spans="1:8" s="3" customFormat="1" ht="12.75">
      <c r="A43" s="50">
        <v>721</v>
      </c>
      <c r="B43" s="65"/>
      <c r="C43" s="59"/>
      <c r="D43" s="59"/>
      <c r="E43" s="59"/>
      <c r="F43" s="60"/>
      <c r="G43" s="59"/>
      <c r="H43" s="59"/>
    </row>
    <row r="44" spans="1:8" s="3" customFormat="1" ht="13.5" thickBot="1">
      <c r="A44" s="54"/>
      <c r="B44" s="68"/>
      <c r="C44" s="61"/>
      <c r="D44" s="61"/>
      <c r="E44" s="61"/>
      <c r="F44" s="62"/>
      <c r="G44" s="61"/>
      <c r="H44" s="61"/>
    </row>
    <row r="45" spans="1:8" s="46" customFormat="1" ht="26.25" thickBot="1">
      <c r="A45" s="42" t="s">
        <v>13</v>
      </c>
      <c r="B45" s="66">
        <f aca="true" t="shared" si="2" ref="B45:H45">SUM(B36:B44)</f>
        <v>0</v>
      </c>
      <c r="C45" s="66">
        <f t="shared" si="2"/>
        <v>0</v>
      </c>
      <c r="D45" s="66">
        <f t="shared" si="2"/>
        <v>0</v>
      </c>
      <c r="E45" s="66">
        <f t="shared" si="2"/>
        <v>0</v>
      </c>
      <c r="F45" s="44">
        <f t="shared" si="2"/>
        <v>0</v>
      </c>
      <c r="G45" s="45">
        <f t="shared" si="2"/>
        <v>0</v>
      </c>
      <c r="H45" s="45">
        <f t="shared" si="2"/>
        <v>0</v>
      </c>
    </row>
    <row r="46" spans="1:8" s="46" customFormat="1" ht="27.75" customHeight="1" thickBot="1">
      <c r="A46" s="11" t="s">
        <v>73</v>
      </c>
      <c r="B46" s="274" t="s">
        <v>125</v>
      </c>
      <c r="C46" s="275"/>
      <c r="D46" s="275"/>
      <c r="E46" s="275"/>
      <c r="F46" s="275"/>
      <c r="G46" s="275"/>
      <c r="H46" s="276"/>
    </row>
    <row r="47" spans="1:8" s="3" customFormat="1" ht="12.75" customHeight="1">
      <c r="A47" s="53"/>
      <c r="B47" s="48"/>
      <c r="C47" s="48"/>
      <c r="D47" s="48"/>
      <c r="E47" s="48"/>
      <c r="F47" s="48"/>
      <c r="G47" s="48"/>
      <c r="H47" s="48"/>
    </row>
    <row r="48" spans="1:8" s="3" customFormat="1" ht="12.75" customHeight="1">
      <c r="A48" s="53"/>
      <c r="B48" s="48"/>
      <c r="C48" s="48"/>
      <c r="D48" s="48"/>
      <c r="E48" s="48"/>
      <c r="F48" s="48"/>
      <c r="G48" s="48"/>
      <c r="H48" s="48"/>
    </row>
    <row r="49" spans="3:5" ht="12.75">
      <c r="C49" s="15"/>
      <c r="D49" s="16"/>
      <c r="E49" s="16"/>
    </row>
    <row r="50" spans="1:5" ht="12.75">
      <c r="A50" s="12" t="s">
        <v>126</v>
      </c>
      <c r="D50" s="17"/>
      <c r="E50" s="17"/>
    </row>
    <row r="51" spans="4:5" ht="12.75">
      <c r="D51" s="19"/>
      <c r="E51" s="19"/>
    </row>
    <row r="52" spans="1:7" ht="12.75">
      <c r="A52" s="12" t="s">
        <v>34</v>
      </c>
      <c r="B52" s="12" t="s">
        <v>80</v>
      </c>
      <c r="D52" s="13"/>
      <c r="E52" s="13"/>
      <c r="G52" s="2" t="s">
        <v>82</v>
      </c>
    </row>
    <row r="53" spans="4:5" ht="12.75">
      <c r="D53" s="13"/>
      <c r="E53" s="13"/>
    </row>
    <row r="54" spans="2:7" ht="12.75">
      <c r="B54" s="12" t="s">
        <v>87</v>
      </c>
      <c r="C54" s="15"/>
      <c r="D54" s="13"/>
      <c r="E54" s="13"/>
      <c r="G54" s="2" t="s">
        <v>83</v>
      </c>
    </row>
    <row r="55" spans="3:5" ht="12.75">
      <c r="C55" s="15"/>
      <c r="D55" s="13"/>
      <c r="E55" s="13"/>
    </row>
    <row r="56" spans="4:5" ht="12.75">
      <c r="D56" s="13"/>
      <c r="E56" s="13"/>
    </row>
    <row r="57" spans="4:5" ht="12.75">
      <c r="D57" s="13"/>
      <c r="E57" s="13"/>
    </row>
    <row r="58" spans="4:5" ht="12.75">
      <c r="D58" s="13"/>
      <c r="E58" s="13"/>
    </row>
    <row r="59" spans="4:5" ht="12.75">
      <c r="D59" s="13"/>
      <c r="E59" s="13"/>
    </row>
    <row r="60" spans="4:5" ht="12.75">
      <c r="D60" s="17"/>
      <c r="E60" s="17"/>
    </row>
    <row r="61" spans="4:5" ht="12.75">
      <c r="D61" s="17"/>
      <c r="E61" s="17"/>
    </row>
    <row r="62" spans="3:5" ht="12.75">
      <c r="C62" s="15"/>
      <c r="D62" s="17"/>
      <c r="E62" s="17"/>
    </row>
    <row r="63" spans="3:5" ht="12.75">
      <c r="C63" s="15"/>
      <c r="D63" s="19"/>
      <c r="E63" s="19"/>
    </row>
    <row r="64" spans="4:5" ht="12.75">
      <c r="D64" s="13"/>
      <c r="E64" s="13"/>
    </row>
    <row r="65" spans="4:5" ht="12.75">
      <c r="D65" s="13"/>
      <c r="E65" s="13"/>
    </row>
    <row r="66" spans="3:5" ht="12.75">
      <c r="C66" s="15"/>
      <c r="D66" s="13"/>
      <c r="E66" s="13"/>
    </row>
    <row r="67" spans="3:5" ht="12.75">
      <c r="C67" s="15"/>
      <c r="D67" s="19"/>
      <c r="E67" s="19"/>
    </row>
    <row r="68" spans="4:5" ht="12.75">
      <c r="D68" s="17"/>
      <c r="E68" s="17"/>
    </row>
    <row r="69" spans="3:5" ht="12.75">
      <c r="C69" s="15"/>
      <c r="D69" s="17"/>
      <c r="E69" s="17"/>
    </row>
    <row r="70" spans="4:5" ht="12.75">
      <c r="D70" s="19"/>
      <c r="E70" s="19"/>
    </row>
    <row r="71" spans="4:5" ht="12.75">
      <c r="D71" s="13"/>
      <c r="E71" s="13"/>
    </row>
    <row r="72" spans="4:5" ht="12.75">
      <c r="D72" s="19"/>
      <c r="E72" s="19"/>
    </row>
    <row r="73" spans="4:5" ht="12.75">
      <c r="D73" s="13"/>
      <c r="E73" s="13"/>
    </row>
    <row r="74" spans="4:5" ht="12.75">
      <c r="D74" s="13"/>
      <c r="E74" s="13"/>
    </row>
    <row r="75" spans="1:5" ht="12.75">
      <c r="A75" s="15"/>
      <c r="B75" s="15"/>
      <c r="D75" s="22"/>
      <c r="E75" s="22"/>
    </row>
    <row r="76" spans="3:5" ht="12.75">
      <c r="C76" s="15"/>
      <c r="D76" s="23"/>
      <c r="E76" s="23"/>
    </row>
    <row r="77" spans="3:5" ht="12.75">
      <c r="C77" s="15"/>
      <c r="D77" s="23"/>
      <c r="E77" s="23"/>
    </row>
    <row r="78" spans="3:5" ht="12.75">
      <c r="C78" s="15"/>
      <c r="D78" s="19"/>
      <c r="E78" s="19"/>
    </row>
    <row r="79" spans="4:5" ht="12.75">
      <c r="D79" s="13"/>
      <c r="E79" s="13"/>
    </row>
    <row r="80" spans="4:5" ht="12.75">
      <c r="D80" s="13"/>
      <c r="E80" s="13"/>
    </row>
    <row r="81" spans="3:5" ht="12.75">
      <c r="C81" s="15"/>
      <c r="D81" s="13"/>
      <c r="E81" s="13"/>
    </row>
    <row r="82" spans="3:5" ht="12.75">
      <c r="C82" s="15"/>
      <c r="D82" s="19"/>
      <c r="E82" s="19"/>
    </row>
    <row r="83" spans="4:5" ht="12.75">
      <c r="D83" s="13"/>
      <c r="E83" s="13"/>
    </row>
    <row r="84" spans="4:5" ht="12.75">
      <c r="D84" s="13"/>
      <c r="E84" s="13"/>
    </row>
    <row r="85" spans="4:5" ht="12.75">
      <c r="D85" s="24"/>
      <c r="E85" s="24"/>
    </row>
    <row r="86" spans="4:5" ht="12.75">
      <c r="D86" s="13"/>
      <c r="E86" s="13"/>
    </row>
    <row r="87" spans="4:5" ht="12.75">
      <c r="D87" s="13"/>
      <c r="E87" s="13"/>
    </row>
    <row r="88" spans="4:5" ht="12.75">
      <c r="D88" s="13"/>
      <c r="E88" s="13"/>
    </row>
    <row r="89" spans="4:5" ht="12.75">
      <c r="D89" s="19"/>
      <c r="E89" s="19"/>
    </row>
    <row r="90" spans="4:5" ht="12.75">
      <c r="D90" s="13"/>
      <c r="E90" s="13"/>
    </row>
    <row r="91" spans="4:5" ht="12.75">
      <c r="D91" s="19"/>
      <c r="E91" s="19"/>
    </row>
    <row r="92" spans="4:5" ht="12.75">
      <c r="D92" s="13"/>
      <c r="E92" s="13"/>
    </row>
    <row r="93" spans="4:5" ht="12.75">
      <c r="D93" s="13"/>
      <c r="E93" s="13"/>
    </row>
    <row r="94" spans="4:5" ht="12.75">
      <c r="D94" s="13"/>
      <c r="E94" s="13"/>
    </row>
    <row r="95" spans="4:5" ht="12.75">
      <c r="D95" s="19"/>
      <c r="E95" s="19"/>
    </row>
    <row r="96" spans="4:5" ht="12.75">
      <c r="D96" s="13"/>
      <c r="E96" s="13"/>
    </row>
    <row r="97" spans="4:5" ht="12.75">
      <c r="D97" s="13"/>
      <c r="E97" s="13"/>
    </row>
    <row r="98" spans="4:5" ht="12.75">
      <c r="D98" s="19"/>
      <c r="E98" s="19"/>
    </row>
    <row r="99" spans="4:5" ht="12.75">
      <c r="D99" s="13"/>
      <c r="E99" s="13"/>
    </row>
    <row r="100" spans="4:5" ht="12.75">
      <c r="D100" s="24"/>
      <c r="E100" s="24"/>
    </row>
    <row r="101" spans="4:5" ht="12.75">
      <c r="D101" s="19"/>
      <c r="E101" s="19"/>
    </row>
    <row r="102" spans="4:5" ht="12.75">
      <c r="D102" s="17"/>
      <c r="E102" s="17"/>
    </row>
    <row r="103" spans="4:5" ht="12.75">
      <c r="D103" s="19"/>
      <c r="E103" s="19"/>
    </row>
    <row r="104" spans="4:5" ht="12.75">
      <c r="D104" s="13"/>
      <c r="E104" s="13"/>
    </row>
    <row r="105" spans="3:5" ht="12.75">
      <c r="C105" s="15"/>
      <c r="D105" s="13"/>
      <c r="E105" s="13"/>
    </row>
    <row r="106" spans="4:5" ht="12.75">
      <c r="D106" s="17"/>
      <c r="E106" s="17"/>
    </row>
    <row r="107" spans="4:5" ht="12.75">
      <c r="D107" s="17"/>
      <c r="E107" s="17"/>
    </row>
    <row r="108" spans="3:5" ht="12.75">
      <c r="C108" s="15"/>
      <c r="D108" s="17"/>
      <c r="E108" s="17"/>
    </row>
    <row r="109" spans="3:5" ht="12.75">
      <c r="C109" s="15"/>
      <c r="D109" s="19"/>
      <c r="E109" s="19"/>
    </row>
    <row r="110" spans="4:5" ht="12.75">
      <c r="D110" s="13"/>
      <c r="E110" s="13"/>
    </row>
    <row r="111" spans="4:5" ht="12.75">
      <c r="D111" s="27"/>
      <c r="E111" s="27"/>
    </row>
    <row r="112" spans="4:5" ht="11.25" customHeight="1">
      <c r="D112" s="24"/>
      <c r="E112" s="24"/>
    </row>
    <row r="113" spans="4:5" ht="24" customHeight="1">
      <c r="D113" s="24"/>
      <c r="E113" s="24"/>
    </row>
    <row r="114" spans="3:5" ht="15" customHeight="1">
      <c r="C114" s="15"/>
      <c r="D114" s="24"/>
      <c r="E114" s="24"/>
    </row>
    <row r="115" spans="4:5" ht="11.25" customHeight="1">
      <c r="D115" s="27"/>
      <c r="E115" s="27"/>
    </row>
    <row r="116" spans="4:5" ht="12.75">
      <c r="D116" s="24"/>
      <c r="E116" s="24"/>
    </row>
    <row r="117" spans="4:5" ht="13.5" customHeight="1">
      <c r="D117" s="24"/>
      <c r="E117" s="24"/>
    </row>
    <row r="118" spans="3:5" ht="12.75" customHeight="1">
      <c r="C118" s="15"/>
      <c r="D118" s="24"/>
      <c r="E118" s="24"/>
    </row>
    <row r="119" spans="3:5" ht="12.75" customHeight="1">
      <c r="C119" s="15"/>
      <c r="D119" s="19"/>
      <c r="E119" s="19"/>
    </row>
    <row r="120" spans="4:5" ht="12.75">
      <c r="D120" s="13"/>
      <c r="E120" s="13"/>
    </row>
    <row r="121" spans="3:5" ht="12.75">
      <c r="C121" s="15"/>
      <c r="D121" s="13"/>
      <c r="E121" s="13"/>
    </row>
    <row r="122" spans="4:5" ht="12.75">
      <c r="D122" s="27"/>
      <c r="E122" s="27"/>
    </row>
    <row r="123" spans="4:5" ht="12.75">
      <c r="D123" s="24"/>
      <c r="E123" s="24"/>
    </row>
    <row r="124" spans="4:5" ht="12.75">
      <c r="D124" s="13"/>
      <c r="E124" s="13"/>
    </row>
    <row r="125" spans="1:5" ht="19.5" customHeight="1">
      <c r="A125" s="28"/>
      <c r="B125" s="28"/>
      <c r="C125" s="6"/>
      <c r="D125" s="6"/>
      <c r="E125" s="6"/>
    </row>
    <row r="126" spans="1:5" ht="15" customHeight="1">
      <c r="A126" s="15"/>
      <c r="B126" s="15"/>
      <c r="D126" s="22"/>
      <c r="E126" s="22"/>
    </row>
    <row r="127" spans="1:5" ht="12.75">
      <c r="A127" s="15"/>
      <c r="B127" s="15"/>
      <c r="D127" s="22"/>
      <c r="E127" s="22"/>
    </row>
    <row r="128" spans="3:5" ht="12.75">
      <c r="C128" s="15"/>
      <c r="D128" s="13"/>
      <c r="E128" s="13"/>
    </row>
    <row r="129" spans="4:5" ht="12.75">
      <c r="D129" s="16"/>
      <c r="E129" s="16"/>
    </row>
    <row r="130" spans="4:5" ht="12.75">
      <c r="D130" s="13"/>
      <c r="E130" s="13"/>
    </row>
    <row r="131" spans="3:5" ht="12.75">
      <c r="C131" s="15"/>
      <c r="D131" s="13"/>
      <c r="E131" s="13"/>
    </row>
    <row r="132" spans="4:5" ht="12.75">
      <c r="D132" s="19"/>
      <c r="E132" s="19"/>
    </row>
    <row r="133" spans="3:5" ht="22.5" customHeight="1">
      <c r="C133" s="15"/>
      <c r="D133" s="13"/>
      <c r="E133" s="13"/>
    </row>
    <row r="134" spans="4:5" ht="12.75">
      <c r="D134" s="13"/>
      <c r="E134" s="13"/>
    </row>
    <row r="135" spans="4:5" ht="12.75">
      <c r="D135" s="17"/>
      <c r="E135" s="17"/>
    </row>
    <row r="136" spans="3:5" ht="12.75">
      <c r="C136" s="15"/>
      <c r="D136" s="17"/>
      <c r="E136" s="17"/>
    </row>
    <row r="137" spans="4:5" ht="12.75">
      <c r="D137" s="19"/>
      <c r="E137" s="19"/>
    </row>
    <row r="138" spans="1:5" ht="13.5" customHeight="1">
      <c r="A138" s="15"/>
      <c r="B138" s="15"/>
      <c r="D138" s="22"/>
      <c r="E138" s="22"/>
    </row>
    <row r="139" spans="4:5" ht="13.5" customHeight="1">
      <c r="D139" s="13"/>
      <c r="E139" s="13"/>
    </row>
    <row r="140" spans="3:5" ht="13.5" customHeight="1">
      <c r="C140" s="15"/>
      <c r="D140" s="13"/>
      <c r="E140" s="13"/>
    </row>
    <row r="141" spans="3:5" ht="12.75">
      <c r="C141" s="15"/>
      <c r="D141" s="19"/>
      <c r="E141" s="19"/>
    </row>
    <row r="142" spans="3:5" ht="12.75">
      <c r="C142" s="15"/>
      <c r="D142" s="13"/>
      <c r="E142" s="13"/>
    </row>
    <row r="143" spans="4:5" ht="12.75">
      <c r="D143" s="27"/>
      <c r="E143" s="27"/>
    </row>
    <row r="144" spans="3:5" ht="12.75">
      <c r="C144" s="15"/>
      <c r="D144" s="17"/>
      <c r="E144" s="17"/>
    </row>
    <row r="145" spans="3:5" ht="12.75">
      <c r="C145" s="15"/>
      <c r="D145" s="19"/>
      <c r="E145" s="19"/>
    </row>
    <row r="146" spans="4:5" ht="12.75">
      <c r="D146" s="27"/>
      <c r="E146" s="27"/>
    </row>
    <row r="147" spans="4:5" ht="12.75">
      <c r="D147" s="24"/>
      <c r="E147" s="24"/>
    </row>
    <row r="148" spans="3:5" ht="12.75">
      <c r="C148" s="15"/>
      <c r="D148" s="24"/>
      <c r="E148" s="24"/>
    </row>
    <row r="149" spans="3:5" ht="12.75">
      <c r="C149" s="15"/>
      <c r="D149" s="19"/>
      <c r="E149" s="19"/>
    </row>
    <row r="150" spans="3:5" ht="12.75">
      <c r="C150" s="15"/>
      <c r="D150" s="19"/>
      <c r="E150" s="19"/>
    </row>
    <row r="151" spans="4:5" ht="12.75">
      <c r="D151" s="13"/>
      <c r="E151" s="13"/>
    </row>
    <row r="152" spans="1:5" s="29" customFormat="1" ht="18" customHeight="1">
      <c r="A152" s="272"/>
      <c r="B152" s="272"/>
      <c r="C152" s="273"/>
      <c r="D152" s="273"/>
      <c r="E152" s="273"/>
    </row>
    <row r="153" spans="1:5" ht="28.5" customHeight="1">
      <c r="A153" s="25"/>
      <c r="B153" s="25"/>
      <c r="C153" s="25"/>
      <c r="D153" s="26"/>
      <c r="E153" s="26"/>
    </row>
    <row r="155" spans="1:5" ht="15.75">
      <c r="A155" s="31"/>
      <c r="B155" s="31"/>
      <c r="C155" s="15"/>
      <c r="D155" s="32"/>
      <c r="E155" s="32"/>
    </row>
    <row r="156" spans="1:5" ht="12.75">
      <c r="A156" s="15"/>
      <c r="B156" s="15"/>
      <c r="C156" s="15"/>
      <c r="D156" s="32"/>
      <c r="E156" s="32"/>
    </row>
    <row r="157" spans="1:5" ht="17.25" customHeight="1">
      <c r="A157" s="15"/>
      <c r="B157" s="15"/>
      <c r="C157" s="15"/>
      <c r="D157" s="32"/>
      <c r="E157" s="32"/>
    </row>
    <row r="158" spans="1:5" ht="13.5" customHeight="1">
      <c r="A158" s="15"/>
      <c r="B158" s="15"/>
      <c r="C158" s="15"/>
      <c r="D158" s="32"/>
      <c r="E158" s="32"/>
    </row>
    <row r="159" spans="1:5" ht="12.75">
      <c r="A159" s="15"/>
      <c r="B159" s="15"/>
      <c r="C159" s="15"/>
      <c r="D159" s="32"/>
      <c r="E159" s="32"/>
    </row>
    <row r="160" spans="1:3" ht="12.75">
      <c r="A160" s="15"/>
      <c r="B160" s="15"/>
      <c r="C160" s="15"/>
    </row>
    <row r="161" spans="1:5" ht="12.75">
      <c r="A161" s="15"/>
      <c r="B161" s="15"/>
      <c r="C161" s="15"/>
      <c r="D161" s="32"/>
      <c r="E161" s="32"/>
    </row>
    <row r="162" spans="1:5" ht="12.75">
      <c r="A162" s="15"/>
      <c r="B162" s="15"/>
      <c r="C162" s="15"/>
      <c r="D162" s="32"/>
      <c r="E162" s="32"/>
    </row>
    <row r="163" spans="1:5" ht="12.75">
      <c r="A163" s="15"/>
      <c r="B163" s="15"/>
      <c r="C163" s="15"/>
      <c r="D163" s="32"/>
      <c r="E163" s="32"/>
    </row>
    <row r="164" spans="1:5" ht="22.5" customHeight="1">
      <c r="A164" s="15"/>
      <c r="B164" s="15"/>
      <c r="C164" s="15"/>
      <c r="D164" s="32"/>
      <c r="E164" s="32"/>
    </row>
    <row r="165" spans="4:5" ht="22.5" customHeight="1">
      <c r="D165" s="19"/>
      <c r="E165" s="19"/>
    </row>
  </sheetData>
  <sheetProtection/>
  <mergeCells count="29">
    <mergeCell ref="B19:B20"/>
    <mergeCell ref="E19:E20"/>
    <mergeCell ref="B34:B35"/>
    <mergeCell ref="E34:E35"/>
    <mergeCell ref="A33:H33"/>
    <mergeCell ref="H34:H35"/>
    <mergeCell ref="C34:C35"/>
    <mergeCell ref="D34:D35"/>
    <mergeCell ref="F34:F35"/>
    <mergeCell ref="G34:G35"/>
    <mergeCell ref="A1:H1"/>
    <mergeCell ref="C4:C5"/>
    <mergeCell ref="D4:D5"/>
    <mergeCell ref="F4:F5"/>
    <mergeCell ref="G4:G5"/>
    <mergeCell ref="H4:H5"/>
    <mergeCell ref="A3:H3"/>
    <mergeCell ref="B4:B5"/>
    <mergeCell ref="E4:E5"/>
    <mergeCell ref="A152:E152"/>
    <mergeCell ref="B46:H46"/>
    <mergeCell ref="B16:H16"/>
    <mergeCell ref="A18:H18"/>
    <mergeCell ref="C19:C20"/>
    <mergeCell ref="D19:D20"/>
    <mergeCell ref="F19:F20"/>
    <mergeCell ref="G19:G20"/>
    <mergeCell ref="H19:H20"/>
    <mergeCell ref="B31:H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31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4" topLeftCell="A95" activePane="bottomLeft" state="frozen"/>
      <selection pane="topLeft" activeCell="A1" sqref="A1"/>
      <selection pane="bottomLeft" activeCell="D101" sqref="D101"/>
    </sheetView>
  </sheetViews>
  <sheetFormatPr defaultColWidth="11.421875" defaultRowHeight="12.75"/>
  <cols>
    <col min="1" max="1" width="8.7109375" style="38" customWidth="1"/>
    <col min="2" max="2" width="29.57421875" style="39" customWidth="1"/>
    <col min="3" max="3" width="13.00390625" style="4" customWidth="1"/>
    <col min="4" max="6" width="11.7109375" style="4" customWidth="1"/>
    <col min="7" max="7" width="12.8515625" style="4" customWidth="1"/>
    <col min="8" max="10" width="11.7109375" style="4" customWidth="1"/>
    <col min="11" max="11" width="12.7109375" style="4" customWidth="1"/>
    <col min="12" max="12" width="13.140625" style="4" customWidth="1"/>
    <col min="13" max="16384" width="11.421875" style="2" customWidth="1"/>
  </cols>
  <sheetData>
    <row r="1" spans="1:12" ht="24" customHeight="1">
      <c r="A1" s="293" t="s">
        <v>78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24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5" customFormat="1" ht="43.5" customHeight="1">
      <c r="A3" s="298" t="s">
        <v>14</v>
      </c>
      <c r="B3" s="296" t="s">
        <v>15</v>
      </c>
      <c r="C3" s="294" t="s">
        <v>108</v>
      </c>
      <c r="D3" s="291" t="s">
        <v>113</v>
      </c>
      <c r="E3" s="291" t="s">
        <v>114</v>
      </c>
      <c r="F3" s="291" t="s">
        <v>115</v>
      </c>
      <c r="G3" s="291" t="s">
        <v>112</v>
      </c>
      <c r="H3" s="291" t="s">
        <v>10</v>
      </c>
      <c r="I3" s="300" t="s">
        <v>11</v>
      </c>
      <c r="J3" s="302" t="s">
        <v>12</v>
      </c>
      <c r="K3" s="291" t="s">
        <v>107</v>
      </c>
      <c r="L3" s="291" t="s">
        <v>109</v>
      </c>
    </row>
    <row r="4" spans="1:12" s="5" customFormat="1" ht="36.75" customHeight="1" thickBot="1">
      <c r="A4" s="299"/>
      <c r="B4" s="297"/>
      <c r="C4" s="295"/>
      <c r="D4" s="288"/>
      <c r="E4" s="292"/>
      <c r="F4" s="292"/>
      <c r="G4" s="288"/>
      <c r="H4" s="292"/>
      <c r="I4" s="301"/>
      <c r="J4" s="303"/>
      <c r="K4" s="292"/>
      <c r="L4" s="292"/>
    </row>
    <row r="5" spans="1:12" s="99" customFormat="1" ht="30.75">
      <c r="A5" s="94"/>
      <c r="B5" s="95" t="s">
        <v>79</v>
      </c>
      <c r="C5" s="137"/>
      <c r="D5" s="97"/>
      <c r="E5" s="98"/>
      <c r="F5" s="98"/>
      <c r="G5" s="98"/>
      <c r="H5" s="98"/>
      <c r="I5" s="98"/>
      <c r="J5" s="146"/>
      <c r="K5" s="96"/>
      <c r="L5" s="96"/>
    </row>
    <row r="6" spans="1:12" ht="13.5" thickBot="1">
      <c r="A6" s="147"/>
      <c r="B6" s="148"/>
      <c r="C6" s="161"/>
      <c r="D6" s="162"/>
      <c r="E6" s="163"/>
      <c r="F6" s="163"/>
      <c r="G6" s="163"/>
      <c r="H6" s="163"/>
      <c r="I6" s="163"/>
      <c r="J6" s="164"/>
      <c r="K6" s="165"/>
      <c r="L6" s="165"/>
    </row>
    <row r="7" spans="1:12" s="5" customFormat="1" ht="32.25" customHeight="1" thickBot="1">
      <c r="A7" s="159"/>
      <c r="B7" s="160" t="s">
        <v>68</v>
      </c>
      <c r="C7" s="167"/>
      <c r="D7" s="168"/>
      <c r="E7" s="176"/>
      <c r="F7" s="176"/>
      <c r="G7" s="176"/>
      <c r="H7" s="176"/>
      <c r="I7" s="176"/>
      <c r="J7" s="178"/>
      <c r="K7" s="169"/>
      <c r="L7" s="169"/>
    </row>
    <row r="8" spans="1:12" s="32" customFormat="1" ht="27" customHeight="1" thickBot="1">
      <c r="A8" s="185" t="s">
        <v>95</v>
      </c>
      <c r="B8" s="186" t="s">
        <v>96</v>
      </c>
      <c r="C8" s="187">
        <v>46500</v>
      </c>
      <c r="D8" s="187">
        <f aca="true" t="shared" si="0" ref="D8:J8">D9</f>
        <v>46500</v>
      </c>
      <c r="E8" s="187">
        <f t="shared" si="0"/>
        <v>0</v>
      </c>
      <c r="F8" s="187">
        <f t="shared" si="0"/>
        <v>0</v>
      </c>
      <c r="G8" s="187"/>
      <c r="H8" s="187">
        <f t="shared" si="0"/>
        <v>0</v>
      </c>
      <c r="I8" s="187">
        <f t="shared" si="0"/>
        <v>0</v>
      </c>
      <c r="J8" s="187">
        <f t="shared" si="0"/>
        <v>0</v>
      </c>
      <c r="K8" s="187">
        <v>46500</v>
      </c>
      <c r="L8" s="187">
        <v>46500</v>
      </c>
    </row>
    <row r="9" spans="1:12" s="1" customFormat="1" ht="15">
      <c r="A9" s="199">
        <v>3</v>
      </c>
      <c r="B9" s="200" t="s">
        <v>16</v>
      </c>
      <c r="C9" s="201">
        <v>46500</v>
      </c>
      <c r="D9" s="202">
        <v>46500</v>
      </c>
      <c r="E9" s="202">
        <f>E10+E15</f>
        <v>0</v>
      </c>
      <c r="F9" s="202">
        <f>F10+F15</f>
        <v>0</v>
      </c>
      <c r="G9" s="202"/>
      <c r="H9" s="202">
        <f>H10+H15</f>
        <v>0</v>
      </c>
      <c r="I9" s="202">
        <f>I10+I15</f>
        <v>0</v>
      </c>
      <c r="J9" s="202">
        <f>J10+J15</f>
        <v>0</v>
      </c>
      <c r="K9" s="203"/>
      <c r="L9" s="203"/>
    </row>
    <row r="10" spans="1:12" s="5" customFormat="1" ht="12.75">
      <c r="A10" s="83">
        <v>31</v>
      </c>
      <c r="B10" s="84" t="s">
        <v>17</v>
      </c>
      <c r="C10" s="139">
        <v>41500</v>
      </c>
      <c r="D10" s="88">
        <v>41500</v>
      </c>
      <c r="E10" s="88">
        <f aca="true" t="shared" si="1" ref="E10:J10">E11+E13</f>
        <v>0</v>
      </c>
      <c r="F10" s="88">
        <f t="shared" si="1"/>
        <v>0</v>
      </c>
      <c r="G10" s="88"/>
      <c r="H10" s="88">
        <f t="shared" si="1"/>
        <v>0</v>
      </c>
      <c r="I10" s="88">
        <f t="shared" si="1"/>
        <v>0</v>
      </c>
      <c r="J10" s="88">
        <f t="shared" si="1"/>
        <v>0</v>
      </c>
      <c r="K10" s="87"/>
      <c r="L10" s="87"/>
    </row>
    <row r="11" spans="1:12" s="5" customFormat="1" ht="12.75">
      <c r="A11" s="83">
        <v>311</v>
      </c>
      <c r="B11" s="84" t="s">
        <v>18</v>
      </c>
      <c r="C11" s="139">
        <v>33000</v>
      </c>
      <c r="D11" s="88">
        <v>33000</v>
      </c>
      <c r="E11" s="88">
        <f aca="true" t="shared" si="2" ref="E11:J11">SUM(E12:E12)</f>
        <v>0</v>
      </c>
      <c r="F11" s="88">
        <f t="shared" si="2"/>
        <v>0</v>
      </c>
      <c r="G11" s="88"/>
      <c r="H11" s="88">
        <f t="shared" si="2"/>
        <v>0</v>
      </c>
      <c r="I11" s="88">
        <f t="shared" si="2"/>
        <v>0</v>
      </c>
      <c r="J11" s="88">
        <f t="shared" si="2"/>
        <v>0</v>
      </c>
      <c r="K11" s="87"/>
      <c r="L11" s="87"/>
    </row>
    <row r="12" spans="1:12" s="119" customFormat="1" ht="12.75">
      <c r="A12" s="127">
        <v>3111</v>
      </c>
      <c r="B12" s="131" t="s">
        <v>38</v>
      </c>
      <c r="C12" s="140">
        <v>33000</v>
      </c>
      <c r="D12" s="65">
        <v>33000</v>
      </c>
      <c r="E12" s="117"/>
      <c r="F12" s="117"/>
      <c r="G12" s="65"/>
      <c r="H12" s="117"/>
      <c r="I12" s="117"/>
      <c r="J12" s="117"/>
      <c r="K12" s="118"/>
      <c r="L12" s="118"/>
    </row>
    <row r="13" spans="1:12" s="5" customFormat="1" ht="12.75">
      <c r="A13" s="83">
        <v>313</v>
      </c>
      <c r="B13" s="84" t="s">
        <v>20</v>
      </c>
      <c r="C13" s="139">
        <v>6000</v>
      </c>
      <c r="D13" s="88">
        <f aca="true" t="shared" si="3" ref="D13:J13">SUM(D14:D14)</f>
        <v>6000</v>
      </c>
      <c r="E13" s="88">
        <f t="shared" si="3"/>
        <v>0</v>
      </c>
      <c r="F13" s="88">
        <f t="shared" si="3"/>
        <v>0</v>
      </c>
      <c r="G13" s="88"/>
      <c r="H13" s="88">
        <f t="shared" si="3"/>
        <v>0</v>
      </c>
      <c r="I13" s="88">
        <f t="shared" si="3"/>
        <v>0</v>
      </c>
      <c r="J13" s="88">
        <f t="shared" si="3"/>
        <v>0</v>
      </c>
      <c r="K13" s="87"/>
      <c r="L13" s="87"/>
    </row>
    <row r="14" spans="1:12" s="119" customFormat="1" ht="12">
      <c r="A14" s="127">
        <v>3132</v>
      </c>
      <c r="B14" s="132" t="s">
        <v>39</v>
      </c>
      <c r="C14" s="140">
        <v>6000</v>
      </c>
      <c r="D14" s="117">
        <v>6000</v>
      </c>
      <c r="E14" s="117"/>
      <c r="F14" s="117"/>
      <c r="G14" s="117"/>
      <c r="H14" s="117"/>
      <c r="I14" s="117"/>
      <c r="J14" s="117"/>
      <c r="K14" s="118"/>
      <c r="L14" s="118"/>
    </row>
    <row r="15" spans="1:12" s="5" customFormat="1" ht="12.75">
      <c r="A15" s="83">
        <v>32</v>
      </c>
      <c r="B15" s="84" t="s">
        <v>21</v>
      </c>
      <c r="C15" s="139">
        <v>5000</v>
      </c>
      <c r="D15" s="88">
        <v>5000</v>
      </c>
      <c r="E15" s="88">
        <v>0</v>
      </c>
      <c r="F15" s="88">
        <v>0</v>
      </c>
      <c r="G15" s="88"/>
      <c r="H15" s="88">
        <v>0</v>
      </c>
      <c r="I15" s="88">
        <v>0</v>
      </c>
      <c r="J15" s="88">
        <v>0</v>
      </c>
      <c r="K15" s="87"/>
      <c r="L15" s="87"/>
    </row>
    <row r="16" spans="1:12" s="5" customFormat="1" ht="13.5" customHeight="1">
      <c r="A16" s="83">
        <v>321</v>
      </c>
      <c r="B16" s="84" t="s">
        <v>22</v>
      </c>
      <c r="C16" s="139">
        <v>5000</v>
      </c>
      <c r="D16" s="88">
        <f>D17</f>
        <v>5000</v>
      </c>
      <c r="E16" s="88">
        <f aca="true" t="shared" si="4" ref="E16:J16">E17</f>
        <v>0</v>
      </c>
      <c r="F16" s="88">
        <f t="shared" si="4"/>
        <v>0</v>
      </c>
      <c r="G16" s="88"/>
      <c r="H16" s="88">
        <f t="shared" si="4"/>
        <v>0</v>
      </c>
      <c r="I16" s="88">
        <f t="shared" si="4"/>
        <v>0</v>
      </c>
      <c r="J16" s="88">
        <f t="shared" si="4"/>
        <v>0</v>
      </c>
      <c r="K16" s="87"/>
      <c r="L16" s="87"/>
    </row>
    <row r="17" spans="1:12" s="119" customFormat="1" ht="12">
      <c r="A17" s="127">
        <v>3212</v>
      </c>
      <c r="B17" s="133" t="s">
        <v>69</v>
      </c>
      <c r="C17" s="140">
        <v>5000</v>
      </c>
      <c r="D17" s="117">
        <v>5000</v>
      </c>
      <c r="E17" s="117"/>
      <c r="F17" s="117"/>
      <c r="G17" s="117"/>
      <c r="H17" s="117"/>
      <c r="I17" s="117"/>
      <c r="J17" s="117"/>
      <c r="K17" s="118"/>
      <c r="L17" s="118"/>
    </row>
    <row r="18" spans="1:12" s="5" customFormat="1" ht="12.75">
      <c r="A18" s="217">
        <v>312</v>
      </c>
      <c r="B18" s="218" t="s">
        <v>88</v>
      </c>
      <c r="C18" s="219">
        <v>2500</v>
      </c>
      <c r="D18" s="227">
        <v>2500</v>
      </c>
      <c r="E18" s="157"/>
      <c r="F18" s="157"/>
      <c r="G18" s="227"/>
      <c r="H18" s="157"/>
      <c r="I18" s="157"/>
      <c r="J18" s="157"/>
      <c r="K18" s="158"/>
      <c r="L18" s="158"/>
    </row>
    <row r="19" spans="1:12" s="119" customFormat="1" ht="12.75" thickBot="1">
      <c r="A19" s="154">
        <v>3121</v>
      </c>
      <c r="B19" s="155" t="s">
        <v>19</v>
      </c>
      <c r="C19" s="156">
        <v>2500</v>
      </c>
      <c r="D19" s="157">
        <v>2500</v>
      </c>
      <c r="E19" s="157"/>
      <c r="F19" s="157"/>
      <c r="G19" s="157"/>
      <c r="H19" s="157"/>
      <c r="I19" s="157"/>
      <c r="J19" s="157"/>
      <c r="K19" s="158"/>
      <c r="L19" s="158"/>
    </row>
    <row r="20" spans="1:12" s="119" customFormat="1" ht="26.25" thickBot="1">
      <c r="A20" s="214"/>
      <c r="B20" s="215" t="s">
        <v>74</v>
      </c>
      <c r="C20" s="167"/>
      <c r="D20" s="168"/>
      <c r="E20" s="168"/>
      <c r="F20" s="168"/>
      <c r="G20" s="168"/>
      <c r="H20" s="168"/>
      <c r="I20" s="168"/>
      <c r="J20" s="168"/>
      <c r="K20" s="169"/>
      <c r="L20" s="169"/>
    </row>
    <row r="21" spans="1:12" s="5" customFormat="1" ht="27" thickBot="1">
      <c r="A21" s="192" t="s">
        <v>97</v>
      </c>
      <c r="B21" s="216" t="s">
        <v>98</v>
      </c>
      <c r="C21" s="194">
        <f>C22+C65</f>
        <v>2920010</v>
      </c>
      <c r="D21" s="241">
        <v>271626</v>
      </c>
      <c r="E21" s="195">
        <v>2010</v>
      </c>
      <c r="F21" s="195">
        <f>F22+F65</f>
        <v>5000</v>
      </c>
      <c r="G21" s="195">
        <v>2914000</v>
      </c>
      <c r="H21" s="195">
        <f>H22+H65</f>
        <v>2000</v>
      </c>
      <c r="I21" s="195">
        <f>I22+I65</f>
        <v>0</v>
      </c>
      <c r="J21" s="195">
        <f>J22+J65</f>
        <v>0</v>
      </c>
      <c r="K21" s="196">
        <v>2874010</v>
      </c>
      <c r="L21" s="196">
        <v>2874010</v>
      </c>
    </row>
    <row r="22" spans="1:12" s="5" customFormat="1" ht="27.75" customHeight="1">
      <c r="A22" s="204">
        <v>3</v>
      </c>
      <c r="B22" s="205" t="s">
        <v>16</v>
      </c>
      <c r="C22" s="201">
        <f>D22+E22+F22+G22+H22+I22+J22</f>
        <v>2920010</v>
      </c>
      <c r="D22" s="202"/>
      <c r="E22" s="202">
        <v>1010</v>
      </c>
      <c r="F22" s="202">
        <v>5000</v>
      </c>
      <c r="G22" s="202">
        <v>2912000</v>
      </c>
      <c r="H22" s="202">
        <f>H23+H30+H59</f>
        <v>2000</v>
      </c>
      <c r="I22" s="202">
        <f>I23+I30+I59</f>
        <v>0</v>
      </c>
      <c r="J22" s="202">
        <f>J23+J30+J59</f>
        <v>0</v>
      </c>
      <c r="K22" s="203"/>
      <c r="L22" s="203"/>
    </row>
    <row r="23" spans="1:12" s="1" customFormat="1" ht="15">
      <c r="A23" s="83">
        <v>31</v>
      </c>
      <c r="B23" s="84" t="s">
        <v>17</v>
      </c>
      <c r="C23" s="139">
        <v>2790000</v>
      </c>
      <c r="D23" s="88"/>
      <c r="E23" s="88">
        <f>E24+E26+E28</f>
        <v>0</v>
      </c>
      <c r="F23" s="88">
        <f>F24+F26+F28</f>
        <v>0</v>
      </c>
      <c r="G23" s="88">
        <v>2790000</v>
      </c>
      <c r="H23" s="88">
        <f>H24+H26+H28</f>
        <v>0</v>
      </c>
      <c r="I23" s="88">
        <f>I24+I26+I28</f>
        <v>0</v>
      </c>
      <c r="J23" s="88">
        <f>J24+J26+J28</f>
        <v>0</v>
      </c>
      <c r="K23" s="87"/>
      <c r="L23" s="87"/>
    </row>
    <row r="24" spans="1:12" s="5" customFormat="1" ht="12.75">
      <c r="A24" s="83">
        <v>311</v>
      </c>
      <c r="B24" s="84" t="s">
        <v>18</v>
      </c>
      <c r="C24" s="139">
        <v>2210000</v>
      </c>
      <c r="D24" s="88"/>
      <c r="E24" s="88">
        <f>SUM(E25:E25)</f>
        <v>0</v>
      </c>
      <c r="F24" s="88">
        <f>SUM(F25:F25)</f>
        <v>0</v>
      </c>
      <c r="G24" s="88">
        <v>2210000</v>
      </c>
      <c r="H24" s="88">
        <f>SUM(H25:H25)</f>
        <v>0</v>
      </c>
      <c r="I24" s="88">
        <f>SUM(I25:I25)</f>
        <v>0</v>
      </c>
      <c r="J24" s="88">
        <f>SUM(J25:J25)</f>
        <v>0</v>
      </c>
      <c r="K24" s="87"/>
      <c r="L24" s="87"/>
    </row>
    <row r="25" spans="1:12" s="5" customFormat="1" ht="12.75">
      <c r="A25" s="127">
        <v>3111</v>
      </c>
      <c r="B25" s="131" t="s">
        <v>38</v>
      </c>
      <c r="C25" s="140">
        <v>2210000</v>
      </c>
      <c r="D25" s="117"/>
      <c r="E25" s="117"/>
      <c r="F25" s="117"/>
      <c r="G25" s="117">
        <v>2210000</v>
      </c>
      <c r="H25" s="117"/>
      <c r="I25" s="117"/>
      <c r="J25" s="117"/>
      <c r="K25" s="118"/>
      <c r="L25" s="118"/>
    </row>
    <row r="26" spans="1:12" s="119" customFormat="1" ht="12.75">
      <c r="A26" s="83">
        <v>312</v>
      </c>
      <c r="B26" s="84" t="s">
        <v>19</v>
      </c>
      <c r="C26" s="139">
        <v>110000</v>
      </c>
      <c r="D26" s="88">
        <f aca="true" t="shared" si="5" ref="D26:J26">D27</f>
        <v>0</v>
      </c>
      <c r="E26" s="88">
        <f t="shared" si="5"/>
        <v>0</v>
      </c>
      <c r="F26" s="88">
        <f t="shared" si="5"/>
        <v>0</v>
      </c>
      <c r="G26" s="88">
        <v>110000</v>
      </c>
      <c r="H26" s="88">
        <f t="shared" si="5"/>
        <v>0</v>
      </c>
      <c r="I26" s="88">
        <f t="shared" si="5"/>
        <v>0</v>
      </c>
      <c r="J26" s="88">
        <f t="shared" si="5"/>
        <v>0</v>
      </c>
      <c r="K26" s="87"/>
      <c r="L26" s="87"/>
    </row>
    <row r="27" spans="1:12" s="5" customFormat="1" ht="12.75">
      <c r="A27" s="127">
        <v>3121</v>
      </c>
      <c r="B27" s="131" t="s">
        <v>19</v>
      </c>
      <c r="C27" s="140">
        <v>110000</v>
      </c>
      <c r="D27" s="117"/>
      <c r="E27" s="117"/>
      <c r="F27" s="117"/>
      <c r="G27" s="117">
        <v>110000</v>
      </c>
      <c r="H27" s="117"/>
      <c r="I27" s="117"/>
      <c r="J27" s="117"/>
      <c r="K27" s="118"/>
      <c r="L27" s="118"/>
    </row>
    <row r="28" spans="1:12" s="119" customFormat="1" ht="12.75">
      <c r="A28" s="83">
        <v>313</v>
      </c>
      <c r="B28" s="84" t="s">
        <v>20</v>
      </c>
      <c r="C28" s="139">
        <v>470000</v>
      </c>
      <c r="D28" s="88">
        <f>SUM(D29:D29)</f>
        <v>0</v>
      </c>
      <c r="E28" s="88">
        <f>SUM(E29:E29)</f>
        <v>0</v>
      </c>
      <c r="F28" s="88">
        <f>SUM(F29:F29)</f>
        <v>0</v>
      </c>
      <c r="G28" s="88">
        <v>470000</v>
      </c>
      <c r="H28" s="88">
        <f>SUM(H29:H29)</f>
        <v>0</v>
      </c>
      <c r="I28" s="88">
        <f>SUM(I29:I29)</f>
        <v>0</v>
      </c>
      <c r="J28" s="88">
        <f>SUM(J29:J29)</f>
        <v>0</v>
      </c>
      <c r="K28" s="87"/>
      <c r="L28" s="87"/>
    </row>
    <row r="29" spans="1:12" s="5" customFormat="1" ht="12.75">
      <c r="A29" s="127">
        <v>3132</v>
      </c>
      <c r="B29" s="132" t="s">
        <v>39</v>
      </c>
      <c r="C29" s="140">
        <v>456000</v>
      </c>
      <c r="D29" s="117"/>
      <c r="E29" s="117"/>
      <c r="F29" s="117"/>
      <c r="G29" s="117">
        <v>456000</v>
      </c>
      <c r="H29" s="117"/>
      <c r="I29" s="117"/>
      <c r="J29" s="117"/>
      <c r="K29" s="118"/>
      <c r="L29" s="118"/>
    </row>
    <row r="30" spans="1:12" s="119" customFormat="1" ht="12.75">
      <c r="A30" s="83">
        <v>32</v>
      </c>
      <c r="B30" s="84" t="s">
        <v>21</v>
      </c>
      <c r="C30" s="139">
        <f aca="true" t="shared" si="6" ref="C30:C61">D30+E30+F30+G30+H30+I30+J30</f>
        <v>386636</v>
      </c>
      <c r="D30" s="88">
        <v>256626</v>
      </c>
      <c r="E30" s="88">
        <v>1010</v>
      </c>
      <c r="F30" s="88">
        <v>5000</v>
      </c>
      <c r="G30" s="88">
        <v>122000</v>
      </c>
      <c r="H30" s="88">
        <f>H31+H35+H42+H52</f>
        <v>2000</v>
      </c>
      <c r="I30" s="88">
        <f>I31+I35+I42+I52</f>
        <v>0</v>
      </c>
      <c r="J30" s="88">
        <f>J31+J35+J42+J52</f>
        <v>0</v>
      </c>
      <c r="K30" s="87"/>
      <c r="L30" s="87"/>
    </row>
    <row r="31" spans="1:12" s="5" customFormat="1" ht="25.5">
      <c r="A31" s="83">
        <v>321</v>
      </c>
      <c r="B31" s="84" t="s">
        <v>22</v>
      </c>
      <c r="C31" s="139">
        <f t="shared" si="6"/>
        <v>135000</v>
      </c>
      <c r="D31" s="88">
        <f>SUM(D32:D34)</f>
        <v>23000</v>
      </c>
      <c r="E31" s="88">
        <f aca="true" t="shared" si="7" ref="E31:J31">SUM(E32:E34)</f>
        <v>0</v>
      </c>
      <c r="F31" s="88">
        <f t="shared" si="7"/>
        <v>0</v>
      </c>
      <c r="G31" s="88">
        <v>110000</v>
      </c>
      <c r="H31" s="88">
        <f t="shared" si="7"/>
        <v>2000</v>
      </c>
      <c r="I31" s="88">
        <f t="shared" si="7"/>
        <v>0</v>
      </c>
      <c r="J31" s="88">
        <f t="shared" si="7"/>
        <v>0</v>
      </c>
      <c r="K31" s="87"/>
      <c r="L31" s="87"/>
    </row>
    <row r="32" spans="1:12" s="5" customFormat="1" ht="12.75" customHeight="1">
      <c r="A32" s="127">
        <v>3211</v>
      </c>
      <c r="B32" s="131" t="s">
        <v>40</v>
      </c>
      <c r="C32" s="140">
        <f t="shared" si="6"/>
        <v>22000</v>
      </c>
      <c r="D32" s="117">
        <v>20000</v>
      </c>
      <c r="E32" s="117"/>
      <c r="F32" s="117"/>
      <c r="G32" s="117"/>
      <c r="H32" s="117">
        <v>2000</v>
      </c>
      <c r="I32" s="117"/>
      <c r="J32" s="117"/>
      <c r="K32" s="118"/>
      <c r="L32" s="118"/>
    </row>
    <row r="33" spans="1:12" s="119" customFormat="1" ht="12">
      <c r="A33" s="127">
        <v>3212</v>
      </c>
      <c r="B33" s="131" t="s">
        <v>41</v>
      </c>
      <c r="C33" s="140">
        <f t="shared" si="6"/>
        <v>110000</v>
      </c>
      <c r="D33" s="117"/>
      <c r="E33" s="117"/>
      <c r="F33" s="117"/>
      <c r="G33" s="117">
        <v>110000</v>
      </c>
      <c r="H33" s="117"/>
      <c r="I33" s="117"/>
      <c r="J33" s="117"/>
      <c r="K33" s="118"/>
      <c r="L33" s="118"/>
    </row>
    <row r="34" spans="1:12" s="119" customFormat="1" ht="12">
      <c r="A34" s="127">
        <v>3213</v>
      </c>
      <c r="B34" s="131" t="s">
        <v>42</v>
      </c>
      <c r="C34" s="140">
        <f t="shared" si="6"/>
        <v>3000</v>
      </c>
      <c r="D34" s="117">
        <v>3000</v>
      </c>
      <c r="E34" s="117"/>
      <c r="F34" s="117"/>
      <c r="G34" s="117"/>
      <c r="H34" s="117"/>
      <c r="I34" s="117"/>
      <c r="J34" s="117"/>
      <c r="K34" s="118"/>
      <c r="L34" s="118"/>
    </row>
    <row r="35" spans="1:12" s="119" customFormat="1" ht="12.75">
      <c r="A35" s="83">
        <v>322</v>
      </c>
      <c r="B35" s="84" t="s">
        <v>23</v>
      </c>
      <c r="C35" s="139">
        <f t="shared" si="6"/>
        <v>124276</v>
      </c>
      <c r="D35" s="88">
        <f aca="true" t="shared" si="8" ref="D35:J35">SUM(D36:D41)</f>
        <v>111276</v>
      </c>
      <c r="E35" s="88">
        <f t="shared" si="8"/>
        <v>1000</v>
      </c>
      <c r="F35" s="88"/>
      <c r="G35" s="88">
        <v>12000</v>
      </c>
      <c r="H35" s="88">
        <f t="shared" si="8"/>
        <v>0</v>
      </c>
      <c r="I35" s="88">
        <f t="shared" si="8"/>
        <v>0</v>
      </c>
      <c r="J35" s="88">
        <f t="shared" si="8"/>
        <v>0</v>
      </c>
      <c r="K35" s="87"/>
      <c r="L35" s="87"/>
    </row>
    <row r="36" spans="1:12" s="5" customFormat="1" ht="12.75">
      <c r="A36" s="127">
        <v>3221</v>
      </c>
      <c r="B36" s="132" t="s">
        <v>43</v>
      </c>
      <c r="C36" s="140">
        <f t="shared" si="6"/>
        <v>50676</v>
      </c>
      <c r="D36" s="117">
        <v>50276</v>
      </c>
      <c r="E36" s="117">
        <v>400</v>
      </c>
      <c r="F36" s="117"/>
      <c r="G36" s="117"/>
      <c r="H36" s="117"/>
      <c r="I36" s="117"/>
      <c r="J36" s="117"/>
      <c r="K36" s="118"/>
      <c r="L36" s="118"/>
    </row>
    <row r="37" spans="1:12" s="119" customFormat="1" ht="12">
      <c r="A37" s="127">
        <v>3222</v>
      </c>
      <c r="B37" s="133" t="s">
        <v>63</v>
      </c>
      <c r="C37" s="140">
        <f t="shared" si="6"/>
        <v>0</v>
      </c>
      <c r="D37" s="117">
        <v>0</v>
      </c>
      <c r="E37" s="117"/>
      <c r="F37" s="117"/>
      <c r="G37" s="117"/>
      <c r="H37" s="117"/>
      <c r="I37" s="117"/>
      <c r="J37" s="117"/>
      <c r="K37" s="118"/>
      <c r="L37" s="118"/>
    </row>
    <row r="38" spans="1:12" s="119" customFormat="1" ht="12">
      <c r="A38" s="127">
        <v>3223</v>
      </c>
      <c r="B38" s="131" t="s">
        <v>44</v>
      </c>
      <c r="C38" s="140">
        <f t="shared" si="6"/>
        <v>48600</v>
      </c>
      <c r="D38" s="117">
        <v>48000</v>
      </c>
      <c r="E38" s="117">
        <v>600</v>
      </c>
      <c r="F38" s="117"/>
      <c r="G38" s="117"/>
      <c r="H38" s="117"/>
      <c r="I38" s="117"/>
      <c r="J38" s="117"/>
      <c r="K38" s="118"/>
      <c r="L38" s="118"/>
    </row>
    <row r="39" spans="1:12" s="119" customFormat="1" ht="12">
      <c r="A39" s="127">
        <v>3224</v>
      </c>
      <c r="B39" s="132" t="s">
        <v>45</v>
      </c>
      <c r="C39" s="140">
        <f t="shared" si="6"/>
        <v>6000</v>
      </c>
      <c r="D39" s="117">
        <v>6000</v>
      </c>
      <c r="E39" s="117"/>
      <c r="F39" s="117"/>
      <c r="G39" s="117"/>
      <c r="H39" s="117"/>
      <c r="I39" s="117"/>
      <c r="J39" s="117"/>
      <c r="K39" s="118"/>
      <c r="L39" s="118"/>
    </row>
    <row r="40" spans="1:12" s="119" customFormat="1" ht="12">
      <c r="A40" s="127">
        <v>3225</v>
      </c>
      <c r="B40" s="131" t="s">
        <v>46</v>
      </c>
      <c r="C40" s="140">
        <f t="shared" si="6"/>
        <v>17000</v>
      </c>
      <c r="D40" s="117">
        <v>5000</v>
      </c>
      <c r="E40" s="117"/>
      <c r="F40" s="117"/>
      <c r="G40" s="117">
        <v>12000</v>
      </c>
      <c r="H40" s="117"/>
      <c r="I40" s="117"/>
      <c r="J40" s="117"/>
      <c r="K40" s="118"/>
      <c r="L40" s="118"/>
    </row>
    <row r="41" spans="1:12" s="119" customFormat="1" ht="12">
      <c r="A41" s="127">
        <v>3227</v>
      </c>
      <c r="B41" s="131" t="s">
        <v>47</v>
      </c>
      <c r="C41" s="140">
        <f t="shared" si="6"/>
        <v>2000</v>
      </c>
      <c r="D41" s="117">
        <v>2000</v>
      </c>
      <c r="E41" s="117"/>
      <c r="F41" s="117"/>
      <c r="G41" s="117"/>
      <c r="H41" s="117"/>
      <c r="I41" s="117"/>
      <c r="J41" s="117"/>
      <c r="K41" s="118"/>
      <c r="L41" s="118"/>
    </row>
    <row r="42" spans="1:12" s="119" customFormat="1" ht="12.75">
      <c r="A42" s="83">
        <v>323</v>
      </c>
      <c r="B42" s="84" t="s">
        <v>24</v>
      </c>
      <c r="C42" s="139">
        <f t="shared" si="6"/>
        <v>124100</v>
      </c>
      <c r="D42" s="88">
        <f>SUM(D43:D51)</f>
        <v>124100</v>
      </c>
      <c r="E42" s="88">
        <f aca="true" t="shared" si="9" ref="E42:J42">SUM(E43:E51)</f>
        <v>0</v>
      </c>
      <c r="F42" s="88"/>
      <c r="G42" s="88"/>
      <c r="H42" s="88">
        <f t="shared" si="9"/>
        <v>0</v>
      </c>
      <c r="I42" s="88">
        <f t="shared" si="9"/>
        <v>0</v>
      </c>
      <c r="J42" s="88">
        <f t="shared" si="9"/>
        <v>0</v>
      </c>
      <c r="K42" s="87"/>
      <c r="L42" s="87"/>
    </row>
    <row r="43" spans="1:12" s="5" customFormat="1" ht="12.75">
      <c r="A43" s="127">
        <v>3231</v>
      </c>
      <c r="B43" s="131" t="s">
        <v>48</v>
      </c>
      <c r="C43" s="140">
        <f t="shared" si="6"/>
        <v>20000</v>
      </c>
      <c r="D43" s="117">
        <v>20000</v>
      </c>
      <c r="E43" s="117"/>
      <c r="F43" s="117"/>
      <c r="G43" s="117"/>
      <c r="H43" s="117"/>
      <c r="I43" s="117"/>
      <c r="J43" s="117"/>
      <c r="K43" s="118"/>
      <c r="L43" s="118"/>
    </row>
    <row r="44" spans="1:12" s="119" customFormat="1" ht="12">
      <c r="A44" s="127">
        <v>3232</v>
      </c>
      <c r="B44" s="131" t="s">
        <v>49</v>
      </c>
      <c r="C44" s="140">
        <f t="shared" si="6"/>
        <v>12000</v>
      </c>
      <c r="D44" s="117">
        <v>12000</v>
      </c>
      <c r="E44" s="117"/>
      <c r="F44" s="117"/>
      <c r="G44" s="117"/>
      <c r="H44" s="117"/>
      <c r="I44" s="117"/>
      <c r="J44" s="117"/>
      <c r="K44" s="118"/>
      <c r="L44" s="118"/>
    </row>
    <row r="45" spans="1:12" s="119" customFormat="1" ht="12">
      <c r="A45" s="127">
        <v>3233</v>
      </c>
      <c r="B45" s="131" t="s">
        <v>50</v>
      </c>
      <c r="C45" s="140">
        <f t="shared" si="6"/>
        <v>1100</v>
      </c>
      <c r="D45" s="117">
        <v>1100</v>
      </c>
      <c r="E45" s="117"/>
      <c r="F45" s="117"/>
      <c r="G45" s="117"/>
      <c r="H45" s="117"/>
      <c r="I45" s="117"/>
      <c r="J45" s="117"/>
      <c r="K45" s="118"/>
      <c r="L45" s="118"/>
    </row>
    <row r="46" spans="1:12" s="119" customFormat="1" ht="12">
      <c r="A46" s="127">
        <v>3234</v>
      </c>
      <c r="B46" s="131" t="s">
        <v>51</v>
      </c>
      <c r="C46" s="140">
        <f t="shared" si="6"/>
        <v>40000</v>
      </c>
      <c r="D46" s="117">
        <v>40000</v>
      </c>
      <c r="E46" s="117"/>
      <c r="F46" s="117"/>
      <c r="G46" s="117"/>
      <c r="H46" s="117"/>
      <c r="I46" s="117"/>
      <c r="J46" s="117"/>
      <c r="K46" s="118"/>
      <c r="L46" s="118"/>
    </row>
    <row r="47" spans="1:12" s="119" customFormat="1" ht="12">
      <c r="A47" s="127">
        <v>3235</v>
      </c>
      <c r="B47" s="131" t="s">
        <v>52</v>
      </c>
      <c r="C47" s="140">
        <f t="shared" si="6"/>
        <v>0</v>
      </c>
      <c r="D47" s="117">
        <v>0</v>
      </c>
      <c r="E47" s="117"/>
      <c r="F47" s="117"/>
      <c r="G47" s="117"/>
      <c r="H47" s="117"/>
      <c r="I47" s="117"/>
      <c r="J47" s="117"/>
      <c r="K47" s="118"/>
      <c r="L47" s="118"/>
    </row>
    <row r="48" spans="1:12" s="119" customFormat="1" ht="12">
      <c r="A48" s="127">
        <v>3236</v>
      </c>
      <c r="B48" s="132" t="s">
        <v>53</v>
      </c>
      <c r="C48" s="140">
        <f t="shared" si="6"/>
        <v>6000</v>
      </c>
      <c r="D48" s="117">
        <v>6000</v>
      </c>
      <c r="E48" s="117"/>
      <c r="F48" s="117"/>
      <c r="G48" s="117"/>
      <c r="H48" s="117"/>
      <c r="I48" s="117"/>
      <c r="J48" s="117"/>
      <c r="K48" s="118"/>
      <c r="L48" s="118"/>
    </row>
    <row r="49" spans="1:12" s="119" customFormat="1" ht="12">
      <c r="A49" s="127">
        <v>3237</v>
      </c>
      <c r="B49" s="131" t="s">
        <v>54</v>
      </c>
      <c r="C49" s="140">
        <f t="shared" si="6"/>
        <v>0</v>
      </c>
      <c r="D49" s="117">
        <v>0</v>
      </c>
      <c r="E49" s="117"/>
      <c r="F49" s="117"/>
      <c r="G49" s="117"/>
      <c r="H49" s="117"/>
      <c r="I49" s="117"/>
      <c r="J49" s="117"/>
      <c r="K49" s="118"/>
      <c r="L49" s="118"/>
    </row>
    <row r="50" spans="1:12" s="119" customFormat="1" ht="12">
      <c r="A50" s="127">
        <v>3238</v>
      </c>
      <c r="B50" s="131" t="s">
        <v>55</v>
      </c>
      <c r="C50" s="140">
        <f t="shared" si="6"/>
        <v>33000</v>
      </c>
      <c r="D50" s="117">
        <v>33000</v>
      </c>
      <c r="E50" s="117"/>
      <c r="F50" s="117"/>
      <c r="G50" s="117"/>
      <c r="H50" s="117"/>
      <c r="I50" s="117"/>
      <c r="J50" s="117"/>
      <c r="K50" s="118"/>
      <c r="L50" s="118"/>
    </row>
    <row r="51" spans="1:12" s="119" customFormat="1" ht="12">
      <c r="A51" s="127">
        <v>3239</v>
      </c>
      <c r="B51" s="131" t="s">
        <v>56</v>
      </c>
      <c r="C51" s="140">
        <f t="shared" si="6"/>
        <v>12000</v>
      </c>
      <c r="D51" s="117">
        <v>12000</v>
      </c>
      <c r="E51" s="117"/>
      <c r="F51" s="117"/>
      <c r="G51" s="117"/>
      <c r="H51" s="117"/>
      <c r="I51" s="117"/>
      <c r="J51" s="117"/>
      <c r="K51" s="118"/>
      <c r="L51" s="118"/>
    </row>
    <row r="52" spans="1:12" s="119" customFormat="1" ht="25.5">
      <c r="A52" s="83">
        <v>329</v>
      </c>
      <c r="B52" s="84" t="s">
        <v>25</v>
      </c>
      <c r="C52" s="139">
        <f t="shared" si="6"/>
        <v>12760</v>
      </c>
      <c r="D52" s="88">
        <v>7750</v>
      </c>
      <c r="E52" s="88">
        <v>10</v>
      </c>
      <c r="F52" s="88">
        <f>SUM(F53:F58)</f>
        <v>5000</v>
      </c>
      <c r="G52" s="88">
        <f>SUM(G53:G58)</f>
        <v>0</v>
      </c>
      <c r="H52" s="88">
        <f>SUM(H53:H58)</f>
        <v>0</v>
      </c>
      <c r="I52" s="88">
        <f>SUM(I53:I58)</f>
        <v>0</v>
      </c>
      <c r="J52" s="88">
        <f>SUM(J53:J58)</f>
        <v>0</v>
      </c>
      <c r="K52" s="87"/>
      <c r="L52" s="87"/>
    </row>
    <row r="53" spans="1:12" s="5" customFormat="1" ht="12.75">
      <c r="A53" s="127">
        <v>3292</v>
      </c>
      <c r="B53" s="131" t="s">
        <v>57</v>
      </c>
      <c r="C53" s="140">
        <f t="shared" si="6"/>
        <v>0</v>
      </c>
      <c r="D53" s="117">
        <v>0</v>
      </c>
      <c r="E53" s="117"/>
      <c r="F53" s="117"/>
      <c r="G53" s="117"/>
      <c r="H53" s="117"/>
      <c r="I53" s="117"/>
      <c r="J53" s="117"/>
      <c r="K53" s="118"/>
      <c r="L53" s="118"/>
    </row>
    <row r="54" spans="1:12" s="119" customFormat="1" ht="12">
      <c r="A54" s="127">
        <v>3293</v>
      </c>
      <c r="B54" s="131" t="s">
        <v>58</v>
      </c>
      <c r="C54" s="140">
        <f t="shared" si="6"/>
        <v>500</v>
      </c>
      <c r="D54" s="117">
        <v>500</v>
      </c>
      <c r="E54" s="117"/>
      <c r="F54" s="117"/>
      <c r="G54" s="117"/>
      <c r="H54" s="117"/>
      <c r="I54" s="117"/>
      <c r="J54" s="117"/>
      <c r="K54" s="118"/>
      <c r="L54" s="118"/>
    </row>
    <row r="55" spans="1:12" s="119" customFormat="1" ht="12">
      <c r="A55" s="127">
        <v>3294</v>
      </c>
      <c r="B55" s="131" t="s">
        <v>59</v>
      </c>
      <c r="C55" s="140">
        <f t="shared" si="6"/>
        <v>1250</v>
      </c>
      <c r="D55" s="117">
        <v>1250</v>
      </c>
      <c r="E55" s="117"/>
      <c r="F55" s="117"/>
      <c r="G55" s="117"/>
      <c r="H55" s="117"/>
      <c r="I55" s="117"/>
      <c r="J55" s="117"/>
      <c r="K55" s="118"/>
      <c r="L55" s="118"/>
    </row>
    <row r="56" spans="1:12" s="119" customFormat="1" ht="12">
      <c r="A56" s="127">
        <v>3295</v>
      </c>
      <c r="B56" s="131" t="s">
        <v>60</v>
      </c>
      <c r="C56" s="140">
        <f t="shared" si="6"/>
        <v>0</v>
      </c>
      <c r="D56" s="117">
        <v>0</v>
      </c>
      <c r="E56" s="117"/>
      <c r="F56" s="117"/>
      <c r="G56" s="117"/>
      <c r="H56" s="117"/>
      <c r="I56" s="117"/>
      <c r="J56" s="117"/>
      <c r="K56" s="118"/>
      <c r="L56" s="118"/>
    </row>
    <row r="57" spans="1:12" s="119" customFormat="1" ht="12">
      <c r="A57" s="127">
        <v>3296</v>
      </c>
      <c r="B57" s="131" t="s">
        <v>72</v>
      </c>
      <c r="C57" s="140">
        <f t="shared" si="6"/>
        <v>0</v>
      </c>
      <c r="D57" s="117"/>
      <c r="E57" s="117"/>
      <c r="F57" s="117"/>
      <c r="G57" s="117"/>
      <c r="H57" s="117"/>
      <c r="I57" s="117"/>
      <c r="J57" s="117"/>
      <c r="K57" s="118"/>
      <c r="L57" s="118"/>
    </row>
    <row r="58" spans="1:12" s="119" customFormat="1" ht="12">
      <c r="A58" s="127">
        <v>3299</v>
      </c>
      <c r="B58" s="132" t="s">
        <v>61</v>
      </c>
      <c r="C58" s="140">
        <f t="shared" si="6"/>
        <v>11010</v>
      </c>
      <c r="D58" s="117">
        <v>6000</v>
      </c>
      <c r="E58" s="117">
        <v>10</v>
      </c>
      <c r="F58" s="117">
        <v>5000</v>
      </c>
      <c r="G58" s="117"/>
      <c r="H58" s="117"/>
      <c r="I58" s="117"/>
      <c r="J58" s="117"/>
      <c r="K58" s="118"/>
      <c r="L58" s="118"/>
    </row>
    <row r="59" spans="1:12" s="119" customFormat="1" ht="12.75">
      <c r="A59" s="83">
        <v>34</v>
      </c>
      <c r="B59" s="84" t="s">
        <v>26</v>
      </c>
      <c r="C59" s="139">
        <f t="shared" si="6"/>
        <v>5500</v>
      </c>
      <c r="D59" s="88">
        <f aca="true" t="shared" si="10" ref="D59:J59">D60</f>
        <v>5500</v>
      </c>
      <c r="E59" s="88">
        <f t="shared" si="10"/>
        <v>0</v>
      </c>
      <c r="F59" s="88">
        <f t="shared" si="10"/>
        <v>0</v>
      </c>
      <c r="G59" s="88"/>
      <c r="H59" s="88">
        <f t="shared" si="10"/>
        <v>0</v>
      </c>
      <c r="I59" s="88">
        <f t="shared" si="10"/>
        <v>0</v>
      </c>
      <c r="J59" s="88">
        <f t="shared" si="10"/>
        <v>0</v>
      </c>
      <c r="K59" s="87"/>
      <c r="L59" s="87"/>
    </row>
    <row r="60" spans="1:12" s="5" customFormat="1" ht="12.75">
      <c r="A60" s="83">
        <v>343</v>
      </c>
      <c r="B60" s="84" t="s">
        <v>27</v>
      </c>
      <c r="C60" s="139">
        <f t="shared" si="6"/>
        <v>5500</v>
      </c>
      <c r="D60" s="228">
        <f>SUM(D61:D63)</f>
        <v>5500</v>
      </c>
      <c r="E60" s="88">
        <f aca="true" t="shared" si="11" ref="E60:J60">SUM(E61:E63)</f>
        <v>0</v>
      </c>
      <c r="F60" s="88">
        <f t="shared" si="11"/>
        <v>0</v>
      </c>
      <c r="G60" s="88"/>
      <c r="H60" s="88">
        <f t="shared" si="11"/>
        <v>0</v>
      </c>
      <c r="I60" s="88">
        <f t="shared" si="11"/>
        <v>0</v>
      </c>
      <c r="J60" s="88">
        <f t="shared" si="11"/>
        <v>0</v>
      </c>
      <c r="K60" s="87"/>
      <c r="L60" s="87"/>
    </row>
    <row r="61" spans="1:12" s="5" customFormat="1" ht="12.75">
      <c r="A61" s="127">
        <v>3431</v>
      </c>
      <c r="B61" s="131" t="s">
        <v>62</v>
      </c>
      <c r="C61" s="140">
        <f t="shared" si="6"/>
        <v>5500</v>
      </c>
      <c r="D61" s="117">
        <v>5500</v>
      </c>
      <c r="E61" s="117"/>
      <c r="F61" s="117"/>
      <c r="G61" s="117"/>
      <c r="H61" s="117"/>
      <c r="I61" s="117"/>
      <c r="J61" s="117"/>
      <c r="K61" s="118"/>
      <c r="L61" s="118"/>
    </row>
    <row r="62" spans="1:12" s="5" customFormat="1" ht="12.75">
      <c r="A62" s="235">
        <v>42</v>
      </c>
      <c r="B62" s="131" t="s">
        <v>110</v>
      </c>
      <c r="C62" s="140">
        <v>3000</v>
      </c>
      <c r="D62" s="117"/>
      <c r="E62" s="117"/>
      <c r="F62" s="117"/>
      <c r="G62" s="229">
        <v>2000</v>
      </c>
      <c r="H62" s="117"/>
      <c r="I62" s="117"/>
      <c r="J62" s="117"/>
      <c r="K62" s="118"/>
      <c r="L62" s="118"/>
    </row>
    <row r="63" spans="1:12" s="119" customFormat="1" ht="12.75" thickBot="1">
      <c r="A63" s="127">
        <v>4241</v>
      </c>
      <c r="B63" s="131" t="s">
        <v>111</v>
      </c>
      <c r="C63" s="140">
        <v>2000</v>
      </c>
      <c r="D63" s="117"/>
      <c r="E63" s="117"/>
      <c r="F63" s="117"/>
      <c r="G63" s="117">
        <v>2000</v>
      </c>
      <c r="H63" s="117"/>
      <c r="I63" s="117"/>
      <c r="J63" s="117"/>
      <c r="K63" s="118"/>
      <c r="L63" s="118"/>
    </row>
    <row r="64" spans="1:12" s="119" customFormat="1" ht="16.5" thickBot="1">
      <c r="A64" s="188" t="s">
        <v>93</v>
      </c>
      <c r="B64" s="189" t="s">
        <v>94</v>
      </c>
      <c r="C64" s="194">
        <v>36600</v>
      </c>
      <c r="D64" s="195">
        <v>36600</v>
      </c>
      <c r="E64" s="195">
        <f aca="true" t="shared" si="12" ref="E64:J64">E65</f>
        <v>1000</v>
      </c>
      <c r="F64" s="195">
        <f t="shared" si="12"/>
        <v>0</v>
      </c>
      <c r="G64" s="195">
        <f t="shared" si="12"/>
        <v>0</v>
      </c>
      <c r="H64" s="195">
        <f t="shared" si="12"/>
        <v>0</v>
      </c>
      <c r="I64" s="195">
        <f t="shared" si="12"/>
        <v>0</v>
      </c>
      <c r="J64" s="195">
        <f t="shared" si="12"/>
        <v>0</v>
      </c>
      <c r="K64" s="196">
        <v>36600</v>
      </c>
      <c r="L64" s="196">
        <v>36600</v>
      </c>
    </row>
    <row r="65" spans="1:12" s="93" customFormat="1" ht="30">
      <c r="A65" s="89">
        <v>4</v>
      </c>
      <c r="B65" s="90" t="s">
        <v>35</v>
      </c>
      <c r="C65" s="143"/>
      <c r="D65" s="92"/>
      <c r="E65" s="92">
        <f aca="true" t="shared" si="13" ref="E65:J65">E66</f>
        <v>1000</v>
      </c>
      <c r="F65" s="92">
        <f t="shared" si="13"/>
        <v>0</v>
      </c>
      <c r="G65" s="92">
        <f t="shared" si="13"/>
        <v>0</v>
      </c>
      <c r="H65" s="92">
        <f t="shared" si="13"/>
        <v>0</v>
      </c>
      <c r="I65" s="92">
        <f t="shared" si="13"/>
        <v>0</v>
      </c>
      <c r="J65" s="92">
        <f t="shared" si="13"/>
        <v>0</v>
      </c>
      <c r="K65" s="91">
        <f>C65</f>
        <v>0</v>
      </c>
      <c r="L65" s="91">
        <f>C65</f>
        <v>0</v>
      </c>
    </row>
    <row r="66" spans="1:12" s="15" customFormat="1" ht="38.25">
      <c r="A66" s="101">
        <v>42</v>
      </c>
      <c r="B66" s="102" t="s">
        <v>29</v>
      </c>
      <c r="C66" s="141"/>
      <c r="D66" s="104"/>
      <c r="E66" s="104">
        <f aca="true" t="shared" si="14" ref="E66:J66">E67+E71</f>
        <v>1000</v>
      </c>
      <c r="F66" s="104">
        <f t="shared" si="14"/>
        <v>0</v>
      </c>
      <c r="G66" s="104">
        <f t="shared" si="14"/>
        <v>0</v>
      </c>
      <c r="H66" s="104">
        <f t="shared" si="14"/>
        <v>0</v>
      </c>
      <c r="I66" s="104">
        <f t="shared" si="14"/>
        <v>0</v>
      </c>
      <c r="J66" s="104">
        <f t="shared" si="14"/>
        <v>0</v>
      </c>
      <c r="K66" s="103">
        <f>C66</f>
        <v>0</v>
      </c>
      <c r="L66" s="103">
        <f>C66</f>
        <v>0</v>
      </c>
    </row>
    <row r="67" spans="1:12" s="5" customFormat="1" ht="12.75">
      <c r="A67" s="83">
        <v>422</v>
      </c>
      <c r="B67" s="84" t="s">
        <v>28</v>
      </c>
      <c r="C67" s="139"/>
      <c r="D67" s="88"/>
      <c r="E67" s="88">
        <f aca="true" t="shared" si="15" ref="E67:J67">SUM(E68:E70)</f>
        <v>1000</v>
      </c>
      <c r="F67" s="88">
        <f t="shared" si="15"/>
        <v>0</v>
      </c>
      <c r="G67" s="88">
        <f t="shared" si="15"/>
        <v>0</v>
      </c>
      <c r="H67" s="88">
        <f t="shared" si="15"/>
        <v>0</v>
      </c>
      <c r="I67" s="88">
        <f t="shared" si="15"/>
        <v>0</v>
      </c>
      <c r="J67" s="88">
        <f t="shared" si="15"/>
        <v>0</v>
      </c>
      <c r="K67" s="87"/>
      <c r="L67" s="87"/>
    </row>
    <row r="68" spans="1:12" s="119" customFormat="1" ht="12">
      <c r="A68" s="123">
        <v>4221</v>
      </c>
      <c r="B68" s="124" t="s">
        <v>65</v>
      </c>
      <c r="C68" s="140"/>
      <c r="D68" s="117"/>
      <c r="E68" s="117"/>
      <c r="F68" s="117"/>
      <c r="G68" s="117"/>
      <c r="H68" s="117"/>
      <c r="I68" s="117"/>
      <c r="J68" s="117"/>
      <c r="K68" s="118"/>
      <c r="L68" s="118"/>
    </row>
    <row r="69" spans="1:12" s="119" customFormat="1" ht="12">
      <c r="A69" s="123">
        <v>4212</v>
      </c>
      <c r="B69" s="124" t="s">
        <v>102</v>
      </c>
      <c r="C69" s="230"/>
      <c r="D69" s="229"/>
      <c r="E69" s="117"/>
      <c r="F69" s="117"/>
      <c r="G69" s="117"/>
      <c r="H69" s="117"/>
      <c r="I69" s="117"/>
      <c r="J69" s="117"/>
      <c r="K69" s="118"/>
      <c r="L69" s="118"/>
    </row>
    <row r="70" spans="1:12" s="119" customFormat="1" ht="12">
      <c r="A70" s="123">
        <v>4226</v>
      </c>
      <c r="B70" s="124" t="s">
        <v>124</v>
      </c>
      <c r="C70" s="140">
        <f aca="true" t="shared" si="16" ref="C70:C85">D70+E70+F70+G70+H70+I70+J70</f>
        <v>1000</v>
      </c>
      <c r="D70" s="117">
        <v>0</v>
      </c>
      <c r="E70" s="117">
        <v>1000</v>
      </c>
      <c r="F70" s="117"/>
      <c r="G70" s="117"/>
      <c r="H70" s="117"/>
      <c r="I70" s="117"/>
      <c r="J70" s="117"/>
      <c r="K70" s="118"/>
      <c r="L70" s="118"/>
    </row>
    <row r="71" spans="1:12" s="5" customFormat="1" ht="25.5">
      <c r="A71" s="83">
        <v>424</v>
      </c>
      <c r="B71" s="84" t="s">
        <v>30</v>
      </c>
      <c r="C71" s="139">
        <f t="shared" si="16"/>
        <v>600</v>
      </c>
      <c r="D71" s="88">
        <f>D72</f>
        <v>600</v>
      </c>
      <c r="E71" s="88">
        <f aca="true" t="shared" si="17" ref="E71:J71">E72</f>
        <v>0</v>
      </c>
      <c r="F71" s="88">
        <f t="shared" si="17"/>
        <v>0</v>
      </c>
      <c r="G71" s="88">
        <f t="shared" si="17"/>
        <v>0</v>
      </c>
      <c r="H71" s="88">
        <f t="shared" si="17"/>
        <v>0</v>
      </c>
      <c r="I71" s="88">
        <f t="shared" si="17"/>
        <v>0</v>
      </c>
      <c r="J71" s="88">
        <f t="shared" si="17"/>
        <v>0</v>
      </c>
      <c r="K71" s="87">
        <v>600</v>
      </c>
      <c r="L71" s="87">
        <v>600</v>
      </c>
    </row>
    <row r="72" spans="1:12" s="119" customFormat="1" ht="12">
      <c r="A72" s="123">
        <v>4241</v>
      </c>
      <c r="B72" s="124" t="s">
        <v>64</v>
      </c>
      <c r="C72" s="140">
        <f t="shared" si="16"/>
        <v>600</v>
      </c>
      <c r="D72" s="117">
        <v>600</v>
      </c>
      <c r="E72" s="117"/>
      <c r="F72" s="117"/>
      <c r="G72" s="117"/>
      <c r="H72" s="117"/>
      <c r="I72" s="117"/>
      <c r="J72" s="117"/>
      <c r="K72" s="118"/>
      <c r="L72" s="118"/>
    </row>
    <row r="73" spans="1:12" ht="12.75" customHeight="1" thickBot="1">
      <c r="A73" s="166">
        <v>3</v>
      </c>
      <c r="B73" s="220" t="s">
        <v>89</v>
      </c>
      <c r="C73" s="221">
        <v>36000</v>
      </c>
      <c r="D73" s="222">
        <v>36000</v>
      </c>
      <c r="E73" s="149"/>
      <c r="F73" s="149"/>
      <c r="G73" s="149"/>
      <c r="H73" s="149"/>
      <c r="I73" s="149"/>
      <c r="J73" s="149"/>
      <c r="K73" s="150"/>
      <c r="L73" s="150"/>
    </row>
    <row r="74" spans="1:12" s="5" customFormat="1" ht="27.75" customHeight="1">
      <c r="A74" s="199">
        <v>32</v>
      </c>
      <c r="B74" s="200" t="s">
        <v>21</v>
      </c>
      <c r="C74" s="206">
        <v>36000</v>
      </c>
      <c r="D74" s="207">
        <v>36000</v>
      </c>
      <c r="E74" s="207">
        <f aca="true" t="shared" si="18" ref="E74:J75">E75</f>
        <v>0</v>
      </c>
      <c r="F74" s="207">
        <f t="shared" si="18"/>
        <v>0</v>
      </c>
      <c r="G74" s="207">
        <f t="shared" si="18"/>
        <v>0</v>
      </c>
      <c r="H74" s="207">
        <f t="shared" si="18"/>
        <v>0</v>
      </c>
      <c r="I74" s="207">
        <f t="shared" si="18"/>
        <v>0</v>
      </c>
      <c r="J74" s="207">
        <f t="shared" si="18"/>
        <v>0</v>
      </c>
      <c r="K74" s="208">
        <f>C74</f>
        <v>36000</v>
      </c>
      <c r="L74" s="208">
        <f>C74</f>
        <v>36000</v>
      </c>
    </row>
    <row r="75" spans="1:12" s="1" customFormat="1" ht="15">
      <c r="A75" s="83">
        <v>323</v>
      </c>
      <c r="B75" s="84" t="s">
        <v>24</v>
      </c>
      <c r="C75" s="138">
        <v>36000</v>
      </c>
      <c r="D75" s="86">
        <v>36000</v>
      </c>
      <c r="E75" s="86">
        <f t="shared" si="18"/>
        <v>0</v>
      </c>
      <c r="F75" s="86">
        <f t="shared" si="18"/>
        <v>0</v>
      </c>
      <c r="G75" s="86">
        <f t="shared" si="18"/>
        <v>0</v>
      </c>
      <c r="H75" s="86">
        <f t="shared" si="18"/>
        <v>0</v>
      </c>
      <c r="I75" s="86">
        <f t="shared" si="18"/>
        <v>0</v>
      </c>
      <c r="J75" s="86">
        <f t="shared" si="18"/>
        <v>0</v>
      </c>
      <c r="K75" s="85">
        <f>C75</f>
        <v>36000</v>
      </c>
      <c r="L75" s="85">
        <f>C75</f>
        <v>36000</v>
      </c>
    </row>
    <row r="76" spans="1:12" s="5" customFormat="1" ht="12.75">
      <c r="A76" s="223">
        <v>3232</v>
      </c>
      <c r="B76" s="224" t="s">
        <v>90</v>
      </c>
      <c r="C76" s="225">
        <v>36000</v>
      </c>
      <c r="D76" s="226">
        <v>36000</v>
      </c>
      <c r="E76" s="104">
        <f aca="true" t="shared" si="19" ref="E76:J76">E77</f>
        <v>0</v>
      </c>
      <c r="F76" s="104">
        <f t="shared" si="19"/>
        <v>0</v>
      </c>
      <c r="G76" s="104">
        <f t="shared" si="19"/>
        <v>0</v>
      </c>
      <c r="H76" s="104">
        <f t="shared" si="19"/>
        <v>0</v>
      </c>
      <c r="I76" s="104">
        <f t="shared" si="19"/>
        <v>0</v>
      </c>
      <c r="J76" s="104">
        <f t="shared" si="19"/>
        <v>0</v>
      </c>
      <c r="K76" s="103"/>
      <c r="L76" s="103"/>
    </row>
    <row r="77" spans="1:12" s="15" customFormat="1" ht="12.75">
      <c r="A77" s="128"/>
      <c r="B77" s="134"/>
      <c r="C77" s="142">
        <f t="shared" si="16"/>
        <v>0</v>
      </c>
      <c r="D77" s="120"/>
      <c r="E77" s="120"/>
      <c r="F77" s="120"/>
      <c r="G77" s="120"/>
      <c r="H77" s="120"/>
      <c r="I77" s="120"/>
      <c r="J77" s="120"/>
      <c r="K77" s="121"/>
      <c r="L77" s="121"/>
    </row>
    <row r="78" spans="1:12" s="122" customFormat="1" ht="13.5" thickBot="1">
      <c r="A78" s="147"/>
      <c r="B78" s="148"/>
      <c r="C78" s="151">
        <f t="shared" si="16"/>
        <v>0</v>
      </c>
      <c r="D78" s="152"/>
      <c r="E78" s="152"/>
      <c r="F78" s="152"/>
      <c r="G78" s="152"/>
      <c r="H78" s="152"/>
      <c r="I78" s="152"/>
      <c r="J78" s="152"/>
      <c r="K78" s="153"/>
      <c r="L78" s="153"/>
    </row>
    <row r="79" spans="1:12" ht="16.5" thickBot="1">
      <c r="A79" s="190" t="s">
        <v>91</v>
      </c>
      <c r="B79" s="191" t="s">
        <v>92</v>
      </c>
      <c r="C79" s="242">
        <v>183000</v>
      </c>
      <c r="D79" s="197">
        <v>85000</v>
      </c>
      <c r="E79" s="197">
        <f aca="true" t="shared" si="20" ref="E79:L79">E80+E86</f>
        <v>0</v>
      </c>
      <c r="F79" s="197">
        <f t="shared" si="20"/>
        <v>95000</v>
      </c>
      <c r="G79" s="197">
        <v>3600</v>
      </c>
      <c r="H79" s="197">
        <f t="shared" si="20"/>
        <v>0</v>
      </c>
      <c r="I79" s="197">
        <f t="shared" si="20"/>
        <v>0</v>
      </c>
      <c r="J79" s="197">
        <f t="shared" si="20"/>
        <v>0</v>
      </c>
      <c r="K79" s="198">
        <f>K80+K86</f>
        <v>183000</v>
      </c>
      <c r="L79" s="198">
        <f t="shared" si="20"/>
        <v>183000</v>
      </c>
    </row>
    <row r="80" spans="1:12" s="5" customFormat="1" ht="27.75" customHeight="1">
      <c r="A80" s="204">
        <v>3</v>
      </c>
      <c r="B80" s="209" t="s">
        <v>16</v>
      </c>
      <c r="C80" s="210">
        <f t="shared" si="16"/>
        <v>183000</v>
      </c>
      <c r="D80" s="210">
        <v>85000</v>
      </c>
      <c r="E80" s="211">
        <f aca="true" t="shared" si="21" ref="E80:J81">E81</f>
        <v>0</v>
      </c>
      <c r="F80" s="210">
        <f t="shared" si="21"/>
        <v>95000</v>
      </c>
      <c r="G80" s="210">
        <v>3000</v>
      </c>
      <c r="H80" s="210">
        <f t="shared" si="21"/>
        <v>0</v>
      </c>
      <c r="I80" s="210">
        <f t="shared" si="21"/>
        <v>0</v>
      </c>
      <c r="J80" s="210">
        <f t="shared" si="21"/>
        <v>0</v>
      </c>
      <c r="K80" s="210">
        <f>C80</f>
        <v>183000</v>
      </c>
      <c r="L80" s="210">
        <f>C80</f>
        <v>183000</v>
      </c>
    </row>
    <row r="81" spans="1:12" s="1" customFormat="1" ht="15">
      <c r="A81" s="83">
        <v>32</v>
      </c>
      <c r="B81" s="173" t="s">
        <v>21</v>
      </c>
      <c r="C81" s="85">
        <f t="shared" si="16"/>
        <v>183000</v>
      </c>
      <c r="D81" s="85">
        <f>D82</f>
        <v>85000</v>
      </c>
      <c r="E81" s="179">
        <f t="shared" si="21"/>
        <v>0</v>
      </c>
      <c r="F81" s="85">
        <f t="shared" si="21"/>
        <v>95000</v>
      </c>
      <c r="G81" s="85">
        <v>3000</v>
      </c>
      <c r="H81" s="85">
        <f t="shared" si="21"/>
        <v>0</v>
      </c>
      <c r="I81" s="85">
        <f t="shared" si="21"/>
        <v>0</v>
      </c>
      <c r="J81" s="85">
        <f t="shared" si="21"/>
        <v>0</v>
      </c>
      <c r="K81" s="85">
        <f>C81</f>
        <v>183000</v>
      </c>
      <c r="L81" s="85">
        <f>C81</f>
        <v>183000</v>
      </c>
    </row>
    <row r="82" spans="1:12" s="5" customFormat="1" ht="12.75">
      <c r="A82" s="101">
        <v>322</v>
      </c>
      <c r="B82" s="171" t="s">
        <v>23</v>
      </c>
      <c r="C82" s="103">
        <f t="shared" si="16"/>
        <v>183000</v>
      </c>
      <c r="D82" s="103">
        <f>D83+D84+D85</f>
        <v>85000</v>
      </c>
      <c r="E82" s="180">
        <f aca="true" t="shared" si="22" ref="E82:J82">E83+E84+E85</f>
        <v>0</v>
      </c>
      <c r="F82" s="103">
        <f t="shared" si="22"/>
        <v>95000</v>
      </c>
      <c r="G82" s="103">
        <v>3000</v>
      </c>
      <c r="H82" s="103">
        <f t="shared" si="22"/>
        <v>0</v>
      </c>
      <c r="I82" s="103">
        <f t="shared" si="22"/>
        <v>0</v>
      </c>
      <c r="J82" s="103">
        <f t="shared" si="22"/>
        <v>0</v>
      </c>
      <c r="K82" s="103"/>
      <c r="L82" s="103"/>
    </row>
    <row r="83" spans="1:12" s="15" customFormat="1" ht="12.75">
      <c r="A83" s="128">
        <v>3221</v>
      </c>
      <c r="B83" s="172" t="s">
        <v>71</v>
      </c>
      <c r="C83" s="121">
        <f t="shared" si="16"/>
        <v>0</v>
      </c>
      <c r="D83" s="121"/>
      <c r="E83" s="181"/>
      <c r="F83" s="121"/>
      <c r="G83" s="121"/>
      <c r="H83" s="121"/>
      <c r="I83" s="121"/>
      <c r="J83" s="121"/>
      <c r="K83" s="121"/>
      <c r="L83" s="121"/>
    </row>
    <row r="84" spans="1:12" s="122" customFormat="1" ht="12">
      <c r="A84" s="128">
        <v>3222</v>
      </c>
      <c r="B84" s="172" t="s">
        <v>63</v>
      </c>
      <c r="C84" s="121">
        <f t="shared" si="16"/>
        <v>183000</v>
      </c>
      <c r="D84" s="121">
        <v>85000</v>
      </c>
      <c r="E84" s="181"/>
      <c r="F84" s="121">
        <v>95000</v>
      </c>
      <c r="G84" s="121">
        <v>3000</v>
      </c>
      <c r="H84" s="121"/>
      <c r="I84" s="121"/>
      <c r="J84" s="121"/>
      <c r="K84" s="121"/>
      <c r="L84" s="121"/>
    </row>
    <row r="85" spans="1:12" s="122" customFormat="1" ht="12">
      <c r="A85" s="128">
        <v>3225</v>
      </c>
      <c r="B85" s="172" t="s">
        <v>46</v>
      </c>
      <c r="C85" s="121">
        <f t="shared" si="16"/>
        <v>0</v>
      </c>
      <c r="D85" s="121"/>
      <c r="E85" s="181"/>
      <c r="F85" s="121"/>
      <c r="G85" s="121"/>
      <c r="H85" s="121"/>
      <c r="I85" s="121"/>
      <c r="J85" s="121"/>
      <c r="K85" s="121"/>
      <c r="L85" s="121"/>
    </row>
    <row r="86" spans="1:12" s="122" customFormat="1" ht="15">
      <c r="A86" s="231" t="s">
        <v>103</v>
      </c>
      <c r="B86" s="232" t="s">
        <v>104</v>
      </c>
      <c r="C86" s="233"/>
      <c r="D86" s="233">
        <v>0</v>
      </c>
      <c r="E86" s="234"/>
      <c r="F86" s="233"/>
      <c r="G86" s="233"/>
      <c r="H86" s="233"/>
      <c r="I86" s="233"/>
      <c r="J86" s="233">
        <f>J87</f>
        <v>0</v>
      </c>
      <c r="K86" s="233"/>
      <c r="L86" s="233"/>
    </row>
    <row r="87" spans="1:12" s="93" customFormat="1" ht="15">
      <c r="A87" s="223">
        <v>3211</v>
      </c>
      <c r="B87" s="236" t="s">
        <v>105</v>
      </c>
      <c r="C87" s="237"/>
      <c r="D87" s="237">
        <v>0</v>
      </c>
      <c r="E87" s="180"/>
      <c r="F87" s="103"/>
      <c r="G87" s="103"/>
      <c r="H87" s="103"/>
      <c r="I87" s="103"/>
      <c r="J87" s="103">
        <f>J88+J92</f>
        <v>0</v>
      </c>
      <c r="K87" s="103"/>
      <c r="L87" s="103"/>
    </row>
    <row r="88" spans="1:12" s="15" customFormat="1" ht="12.75">
      <c r="A88" s="238">
        <v>3299</v>
      </c>
      <c r="B88" s="239" t="s">
        <v>106</v>
      </c>
      <c r="C88" s="240">
        <v>0</v>
      </c>
      <c r="D88" s="240">
        <v>0</v>
      </c>
      <c r="E88" s="182"/>
      <c r="F88" s="87"/>
      <c r="G88" s="87"/>
      <c r="H88" s="87"/>
      <c r="I88" s="87"/>
      <c r="J88" s="87">
        <f>SUM(J89:J91)</f>
        <v>0</v>
      </c>
      <c r="K88" s="87"/>
      <c r="L88" s="87"/>
    </row>
    <row r="89" spans="1:12" s="5" customFormat="1" ht="12.75">
      <c r="A89" s="123"/>
      <c r="B89" s="174"/>
      <c r="C89" s="118"/>
      <c r="D89" s="118"/>
      <c r="E89" s="183"/>
      <c r="F89" s="118"/>
      <c r="G89" s="118"/>
      <c r="H89" s="118"/>
      <c r="I89" s="118"/>
      <c r="J89" s="118"/>
      <c r="K89" s="118"/>
      <c r="L89" s="118"/>
    </row>
    <row r="90" spans="1:12" s="119" customFormat="1" ht="12">
      <c r="A90" s="123"/>
      <c r="B90" s="174"/>
      <c r="C90" s="118"/>
      <c r="D90" s="118"/>
      <c r="E90" s="183"/>
      <c r="F90" s="118"/>
      <c r="G90" s="118"/>
      <c r="H90" s="118"/>
      <c r="I90" s="118"/>
      <c r="J90" s="118"/>
      <c r="K90" s="118"/>
      <c r="L90" s="118"/>
    </row>
    <row r="91" spans="1:12" s="119" customFormat="1" ht="12.75" thickBot="1">
      <c r="A91" s="170"/>
      <c r="B91" s="175"/>
      <c r="C91" s="177"/>
      <c r="D91" s="177"/>
      <c r="E91" s="184"/>
      <c r="F91" s="177"/>
      <c r="G91" s="177"/>
      <c r="H91" s="177"/>
      <c r="I91" s="177"/>
      <c r="J91" s="177"/>
      <c r="K91" s="177"/>
      <c r="L91" s="177"/>
    </row>
    <row r="92" spans="1:12" s="119" customFormat="1" ht="14.25" customHeight="1" thickBot="1">
      <c r="A92" s="37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6.5" thickBot="1">
      <c r="A93" s="192" t="s">
        <v>116</v>
      </c>
      <c r="B93" s="193" t="s">
        <v>117</v>
      </c>
      <c r="C93" s="194">
        <v>337000</v>
      </c>
      <c r="D93" s="195">
        <v>0</v>
      </c>
      <c r="E93" s="195">
        <f aca="true" t="shared" si="23" ref="E93:L93">E94</f>
        <v>0</v>
      </c>
      <c r="F93" s="195">
        <f t="shared" si="23"/>
        <v>0</v>
      </c>
      <c r="G93" s="195">
        <f t="shared" si="23"/>
        <v>337000</v>
      </c>
      <c r="H93" s="195">
        <f t="shared" si="23"/>
        <v>0</v>
      </c>
      <c r="I93" s="195">
        <f t="shared" si="23"/>
        <v>0</v>
      </c>
      <c r="J93" s="195">
        <f t="shared" si="23"/>
        <v>0</v>
      </c>
      <c r="K93" s="196">
        <f t="shared" si="23"/>
        <v>337000</v>
      </c>
      <c r="L93" s="196">
        <f t="shared" si="23"/>
        <v>337000</v>
      </c>
    </row>
    <row r="94" spans="1:12" s="5" customFormat="1" ht="27.75" customHeight="1">
      <c r="A94" s="204">
        <v>3</v>
      </c>
      <c r="B94" s="205" t="s">
        <v>16</v>
      </c>
      <c r="C94" s="212">
        <v>337000</v>
      </c>
      <c r="D94" s="213"/>
      <c r="E94" s="213">
        <f aca="true" t="shared" si="24" ref="E94:J96">E95</f>
        <v>0</v>
      </c>
      <c r="F94" s="213">
        <f t="shared" si="24"/>
        <v>0</v>
      </c>
      <c r="G94" s="213">
        <v>337000</v>
      </c>
      <c r="H94" s="213">
        <f t="shared" si="24"/>
        <v>0</v>
      </c>
      <c r="I94" s="213">
        <f t="shared" si="24"/>
        <v>0</v>
      </c>
      <c r="J94" s="213">
        <f t="shared" si="24"/>
        <v>0</v>
      </c>
      <c r="K94" s="210">
        <f>C94</f>
        <v>337000</v>
      </c>
      <c r="L94" s="210">
        <f>C94</f>
        <v>337000</v>
      </c>
    </row>
    <row r="95" spans="1:12" s="1" customFormat="1" ht="15">
      <c r="A95" s="83">
        <v>31</v>
      </c>
      <c r="B95" s="84" t="s">
        <v>17</v>
      </c>
      <c r="C95" s="138">
        <v>337000</v>
      </c>
      <c r="D95" s="86"/>
      <c r="E95" s="86">
        <f t="shared" si="24"/>
        <v>0</v>
      </c>
      <c r="F95" s="86">
        <f t="shared" si="24"/>
        <v>0</v>
      </c>
      <c r="G95" s="86">
        <v>337000</v>
      </c>
      <c r="H95" s="86">
        <f t="shared" si="24"/>
        <v>0</v>
      </c>
      <c r="I95" s="86">
        <f t="shared" si="24"/>
        <v>0</v>
      </c>
      <c r="J95" s="86">
        <f t="shared" si="24"/>
        <v>0</v>
      </c>
      <c r="K95" s="85">
        <f>C95</f>
        <v>337000</v>
      </c>
      <c r="L95" s="85">
        <f>C95</f>
        <v>337000</v>
      </c>
    </row>
    <row r="96" spans="1:12" s="5" customFormat="1" ht="12.75">
      <c r="A96" s="101">
        <v>311</v>
      </c>
      <c r="B96" s="102" t="s">
        <v>18</v>
      </c>
      <c r="C96" s="141">
        <v>337000</v>
      </c>
      <c r="D96" s="104"/>
      <c r="E96" s="104">
        <f t="shared" si="24"/>
        <v>0</v>
      </c>
      <c r="F96" s="104">
        <f t="shared" si="24"/>
        <v>0</v>
      </c>
      <c r="G96" s="104">
        <v>337000</v>
      </c>
      <c r="H96" s="104">
        <f t="shared" si="24"/>
        <v>0</v>
      </c>
      <c r="I96" s="104">
        <f t="shared" si="24"/>
        <v>0</v>
      </c>
      <c r="J96" s="104">
        <f t="shared" si="24"/>
        <v>0</v>
      </c>
      <c r="K96" s="103"/>
      <c r="L96" s="103"/>
    </row>
    <row r="97" spans="1:12" s="15" customFormat="1" ht="13.5" thickBot="1">
      <c r="A97" s="135">
        <v>3111</v>
      </c>
      <c r="B97" s="136" t="s">
        <v>38</v>
      </c>
      <c r="C97" s="144">
        <v>337000</v>
      </c>
      <c r="D97" s="145"/>
      <c r="E97" s="145"/>
      <c r="F97" s="145"/>
      <c r="G97" s="145">
        <v>337000</v>
      </c>
      <c r="H97" s="145"/>
      <c r="I97" s="145"/>
      <c r="J97" s="145"/>
      <c r="K97" s="130"/>
      <c r="L97" s="130"/>
    </row>
    <row r="98" spans="1:12" s="125" customFormat="1" ht="15">
      <c r="A98" s="37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37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12" t="s">
        <v>126</v>
      </c>
      <c r="B100" s="12"/>
      <c r="C100" s="12"/>
      <c r="D100" s="12"/>
      <c r="E100" s="18"/>
      <c r="F100" s="2"/>
      <c r="G100" s="12"/>
      <c r="H100" s="2"/>
      <c r="I100" s="2"/>
      <c r="J100" s="2"/>
      <c r="K100" s="2"/>
      <c r="L100" s="2"/>
    </row>
    <row r="101" spans="1:12" ht="12.75">
      <c r="A101" s="12"/>
      <c r="B101" s="12"/>
      <c r="C101" s="12"/>
      <c r="D101" s="12"/>
      <c r="E101" s="20"/>
      <c r="F101" s="2"/>
      <c r="G101" s="12"/>
      <c r="H101" s="2"/>
      <c r="I101" s="2"/>
      <c r="J101" s="2"/>
      <c r="K101" s="2"/>
      <c r="L101" s="2"/>
    </row>
    <row r="102" spans="1:12" ht="12.75">
      <c r="A102" s="12" t="s">
        <v>75</v>
      </c>
      <c r="B102" s="12" t="s">
        <v>80</v>
      </c>
      <c r="C102" s="12"/>
      <c r="D102" s="12"/>
      <c r="E102" s="14"/>
      <c r="F102" s="2"/>
      <c r="G102" s="12"/>
      <c r="H102" s="2"/>
      <c r="I102" s="2" t="s">
        <v>82</v>
      </c>
      <c r="J102" s="2"/>
      <c r="K102" s="2"/>
      <c r="L102" s="2"/>
    </row>
    <row r="103" spans="1:12" ht="12.75">
      <c r="A103" s="12"/>
      <c r="B103" s="12"/>
      <c r="C103" s="12"/>
      <c r="D103" s="12"/>
      <c r="E103" s="14"/>
      <c r="F103" s="2"/>
      <c r="G103" s="12"/>
      <c r="H103" s="2"/>
      <c r="I103" s="2"/>
      <c r="J103" s="2"/>
      <c r="K103" s="2"/>
      <c r="L103" s="2"/>
    </row>
    <row r="104" spans="1:12" ht="12.75">
      <c r="A104" s="12"/>
      <c r="B104" s="12" t="s">
        <v>81</v>
      </c>
      <c r="C104" s="12"/>
      <c r="D104" s="15"/>
      <c r="E104" s="21"/>
      <c r="F104" s="2"/>
      <c r="G104" s="12"/>
      <c r="H104" s="2"/>
      <c r="I104" s="2" t="s">
        <v>83</v>
      </c>
      <c r="J104" s="2"/>
      <c r="K104" s="2"/>
      <c r="L104" s="2"/>
    </row>
    <row r="105" spans="1:12" ht="12.75">
      <c r="A105" s="3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3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3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37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37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37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3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3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3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3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3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3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3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3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3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3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3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3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3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3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3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3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3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3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3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3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3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3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3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3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3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3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3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3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3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3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3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3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3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3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3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3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3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3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3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3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3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3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3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3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3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3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3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3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3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3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3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3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3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3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3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3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3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3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3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3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3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3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3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3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3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3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3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3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3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3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3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3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3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3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3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3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3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3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37"/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37"/>
      <c r="B190" s="8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37"/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37"/>
      <c r="B192" s="8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37"/>
      <c r="B193" s="8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37"/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37"/>
      <c r="B195" s="8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37"/>
      <c r="B196" s="8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37"/>
      <c r="B197" s="8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37"/>
      <c r="B198" s="8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37"/>
      <c r="B199" s="8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37"/>
      <c r="B200" s="8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37"/>
      <c r="B201" s="8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37"/>
      <c r="B202" s="8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37"/>
      <c r="B203" s="8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37"/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37"/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37"/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37"/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37"/>
      <c r="B208" s="8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37"/>
      <c r="B209" s="8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37"/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37"/>
      <c r="B211" s="8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37"/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37"/>
      <c r="B213" s="8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37"/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37"/>
      <c r="B215" s="8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37"/>
      <c r="B216" s="8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37"/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37"/>
      <c r="B218" s="8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37"/>
      <c r="B219" s="8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37"/>
      <c r="B220" s="8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37"/>
      <c r="B221" s="8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37"/>
      <c r="B222" s="8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37"/>
      <c r="B223" s="8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37"/>
      <c r="B224" s="8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37"/>
      <c r="B225" s="8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37"/>
      <c r="B226" s="8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37"/>
      <c r="B227" s="8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37"/>
      <c r="B228" s="8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37"/>
      <c r="B229" s="8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37"/>
      <c r="B230" s="8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37"/>
      <c r="B231" s="8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37"/>
      <c r="B232" s="8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37"/>
      <c r="B233" s="8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37"/>
      <c r="B234" s="8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37"/>
      <c r="B235" s="8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37"/>
      <c r="B236" s="8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37"/>
      <c r="B237" s="8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37"/>
      <c r="B238" s="8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37"/>
      <c r="B239" s="8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37"/>
      <c r="B240" s="8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37"/>
      <c r="B241" s="8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37"/>
      <c r="B242" s="8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37"/>
      <c r="B243" s="8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37"/>
      <c r="B244" s="8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37"/>
      <c r="B245" s="8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37"/>
      <c r="B246" s="8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37"/>
      <c r="B247" s="8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37"/>
      <c r="B248" s="8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37"/>
      <c r="B249" s="8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37"/>
      <c r="B250" s="8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37"/>
      <c r="B251" s="8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37"/>
      <c r="B252" s="8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37"/>
      <c r="B253" s="8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37"/>
      <c r="B254" s="8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37"/>
      <c r="B255" s="8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37"/>
      <c r="B256" s="8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37"/>
      <c r="B257" s="8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37"/>
      <c r="B258" s="8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37"/>
      <c r="B259" s="8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37"/>
      <c r="B260" s="8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37"/>
      <c r="B261" s="8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37"/>
      <c r="B262" s="8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37"/>
      <c r="B263" s="8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37"/>
      <c r="B264" s="8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37"/>
      <c r="B265" s="8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37"/>
      <c r="B266" s="8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37"/>
      <c r="B267" s="8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37"/>
      <c r="B268" s="8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37"/>
      <c r="B269" s="8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37"/>
      <c r="B270" s="8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37"/>
      <c r="B271" s="8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37"/>
      <c r="B272" s="8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37"/>
      <c r="B273" s="8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37"/>
      <c r="B274" s="8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37"/>
      <c r="B275" s="8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37"/>
      <c r="B276" s="8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37"/>
      <c r="B277" s="8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37"/>
      <c r="B278" s="8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37"/>
      <c r="B279" s="8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37"/>
      <c r="B280" s="8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37"/>
      <c r="B281" s="8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37"/>
      <c r="B282" s="8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37"/>
      <c r="B283" s="8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37"/>
      <c r="B284" s="8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37"/>
      <c r="B285" s="8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37"/>
      <c r="B286" s="8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37"/>
      <c r="B287" s="8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37"/>
      <c r="B288" s="8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37"/>
      <c r="B289" s="8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37"/>
      <c r="B290" s="8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37"/>
      <c r="B291" s="8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37"/>
      <c r="B292" s="8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37"/>
      <c r="B293" s="8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37"/>
      <c r="B294" s="8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37"/>
      <c r="B295" s="8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37"/>
      <c r="B296" s="8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37"/>
      <c r="B297" s="8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37"/>
      <c r="B298" s="8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37"/>
      <c r="B299" s="8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37"/>
      <c r="B300" s="8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37"/>
      <c r="B301" s="8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37"/>
      <c r="B302" s="8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37"/>
      <c r="B303" s="8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37"/>
      <c r="B304" s="8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37"/>
      <c r="B305" s="8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37"/>
      <c r="B306" s="8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37"/>
      <c r="B307" s="8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37"/>
      <c r="B308" s="8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37"/>
      <c r="B309" s="8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37"/>
      <c r="B310" s="8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37"/>
      <c r="B311" s="8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37"/>
      <c r="B312" s="8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37"/>
      <c r="B313" s="8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37"/>
      <c r="B314" s="8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37"/>
      <c r="B315" s="8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37"/>
      <c r="B316" s="8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37"/>
      <c r="B317" s="8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37"/>
      <c r="B318" s="8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37"/>
      <c r="B319" s="8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37"/>
      <c r="B320" s="8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37"/>
      <c r="B321" s="8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37"/>
      <c r="B322" s="8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37"/>
      <c r="B323" s="8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37"/>
      <c r="B324" s="8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37"/>
      <c r="B325" s="8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37"/>
      <c r="B326" s="8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37"/>
      <c r="B327" s="8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37"/>
      <c r="B328" s="8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37"/>
      <c r="B329" s="8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37"/>
      <c r="B330" s="8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37"/>
      <c r="B331" s="8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37"/>
      <c r="B332" s="8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37"/>
      <c r="B333" s="8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37"/>
      <c r="B334" s="8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37"/>
      <c r="B335" s="8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37"/>
      <c r="B336" s="8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37"/>
      <c r="B337" s="8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37"/>
      <c r="B338" s="8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37"/>
      <c r="B339" s="8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37"/>
      <c r="B340" s="8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37"/>
      <c r="B341" s="8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37"/>
      <c r="B342" s="8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37"/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37"/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37"/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37"/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37"/>
      <c r="B347" s="8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37"/>
      <c r="B348" s="8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37"/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37"/>
      <c r="B350" s="8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37"/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37"/>
      <c r="B352" s="8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37"/>
      <c r="B353" s="8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37"/>
      <c r="B354" s="8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37"/>
      <c r="B355" s="8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37"/>
      <c r="B356" s="8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37"/>
      <c r="B357" s="8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37"/>
      <c r="B358" s="8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37"/>
      <c r="B359" s="8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37"/>
      <c r="B360" s="8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37"/>
      <c r="B361" s="8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37"/>
      <c r="B362" s="8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37"/>
      <c r="B363" s="8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37"/>
      <c r="B364" s="8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37"/>
      <c r="B365" s="8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37"/>
      <c r="B366" s="8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37"/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37"/>
      <c r="B368" s="8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37"/>
      <c r="B369" s="8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37"/>
      <c r="B370" s="8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37"/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37"/>
      <c r="B372" s="8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37"/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37"/>
      <c r="B374" s="8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37"/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37"/>
      <c r="B376" s="8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37"/>
      <c r="B377" s="8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37"/>
      <c r="B378" s="8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37"/>
      <c r="B379" s="8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37"/>
      <c r="B380" s="8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37"/>
      <c r="B381" s="8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37"/>
      <c r="B382" s="8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37"/>
      <c r="B383" s="8"/>
      <c r="C383" s="2"/>
      <c r="D383" s="2"/>
      <c r="E383" s="2"/>
      <c r="F383" s="2"/>
      <c r="G383" s="2"/>
      <c r="H383" s="2"/>
      <c r="I383" s="2"/>
      <c r="J383" s="2"/>
      <c r="K383" s="2"/>
      <c r="L383" s="2"/>
    </row>
  </sheetData>
  <sheetProtection/>
  <mergeCells count="13">
    <mergeCell ref="I3:I4"/>
    <mergeCell ref="J3:J4"/>
    <mergeCell ref="K3:K4"/>
    <mergeCell ref="L3:L4"/>
    <mergeCell ref="D3:D4"/>
    <mergeCell ref="G3:G4"/>
    <mergeCell ref="A1:L1"/>
    <mergeCell ref="C3:C4"/>
    <mergeCell ref="B3:B4"/>
    <mergeCell ref="A3:A4"/>
    <mergeCell ref="E3:E4"/>
    <mergeCell ref="F3:F4"/>
    <mergeCell ref="H3:H4"/>
  </mergeCells>
  <printOptions horizontalCentered="1"/>
  <pageMargins left="0.1968503937007874" right="0.1968503937007874" top="0.78" bottom="0.3937007874015748" header="0.31496062992125984" footer="0.1968503937007874"/>
  <pageSetup firstPageNumber="3" useFirstPageNumber="1" horizontalDpi="600" verticalDpi="600" orientation="landscape" paperSize="9" scale="80" r:id="rId1"/>
  <rowBreaks count="2" manualBreakCount="2">
    <brk id="30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2019-12-13T10:23:02Z</cp:lastPrinted>
  <dcterms:created xsi:type="dcterms:W3CDTF">2013-09-11T11:00:21Z</dcterms:created>
  <dcterms:modified xsi:type="dcterms:W3CDTF">2020-11-24T11:10:14Z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